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13"/>
  <workbookPr codeName="ThisWorkbook"/>
  <mc:AlternateContent xmlns:mc="http://schemas.openxmlformats.org/markup-compatibility/2006">
    <mc:Choice Requires="x15">
      <x15ac:absPath xmlns:x15ac="http://schemas.microsoft.com/office/spreadsheetml/2010/11/ac" url="https://nationalgridplc-my.sharepoint.com/personal/jean_hamman_uk_nationalgrid_com/Documents/Projects/Skip Rate/GC0166/Worked Example/24 Feb 25 Worked Example/"/>
    </mc:Choice>
  </mc:AlternateContent>
  <xr:revisionPtr revIDLastSave="107" documentId="8_{2CBDC128-A087-4FC2-914E-F3B87A6ABF8F}" xr6:coauthVersionLast="47" xr6:coauthVersionMax="47" xr10:uidLastSave="{D8689088-990D-4D09-AE23-30EA4EFC524B}"/>
  <bookViews>
    <workbookView xWindow="-96" yWindow="-96" windowWidth="23232" windowHeight="13992" firstSheet="6" activeTab="6" xr2:uid="{F348DC04-75B6-421A-B633-F4931BEAE34D}"/>
  </bookViews>
  <sheets>
    <sheet name="Data Required from Unit" sheetId="6" r:id="rId1"/>
    <sheet name="1 - No BOA or PN" sheetId="1" r:id="rId2"/>
    <sheet name="2- PN SP4" sheetId="8" r:id="rId3"/>
    <sheet name="3- BOA accepted" sheetId="9" r:id="rId4"/>
    <sheet name="4-Second BOA accepted " sheetId="14" r:id="rId5"/>
    <sheet name="5-Third BOA accepted " sheetId="15" r:id="rId6"/>
    <sheet name="6-PN Changed in SP4" sheetId="16" r:id="rId7"/>
  </sheets>
  <externalReferences>
    <externalReference r:id="rId8"/>
  </externalReferences>
  <definedNames>
    <definedName name="dam_buy_two_clear">#REF!</definedName>
    <definedName name="dam_sell_one">#REF!</definedName>
    <definedName name="dam_sell_two">#REF!</definedName>
    <definedName name="dam_sell_two_clear">#REF!</definedName>
    <definedName name="date_one">[1]products!$AJ$4</definedName>
    <definedName name="date_two">[1]products!$AJ$5</definedName>
    <definedName name="dhh_alloc_one">#REF!</definedName>
    <definedName name="dhh_alloc_two">#REF!</definedName>
    <definedName name="dhh_buy_one">#REF!</definedName>
    <definedName name="dhh_buy_two">#REF!</definedName>
    <definedName name="dhh_buy_two_clear">#REF!</definedName>
    <definedName name="dhh_sell_one">#REF!</definedName>
    <definedName name="dhh_sell_two">#REF!</definedName>
    <definedName name="dhh_sell_two_clear">#REF!</definedName>
    <definedName name="pn_assset_shortcode">#REF!</definedName>
    <definedName name="pn_dataset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I256" i="16" l="1"/>
  <c r="AH256" i="16"/>
  <c r="AG256" i="16" s="1"/>
  <c r="AC256" i="16"/>
  <c r="AB256" i="16"/>
  <c r="AA256" i="16" s="1"/>
  <c r="U256" i="16"/>
  <c r="AI255" i="16"/>
  <c r="AH255" i="16"/>
  <c r="AG255" i="16"/>
  <c r="AC255" i="16"/>
  <c r="AB255" i="16"/>
  <c r="AA255" i="16"/>
  <c r="U255" i="16"/>
  <c r="AI254" i="16"/>
  <c r="AH254" i="16"/>
  <c r="AG254" i="16"/>
  <c r="AC254" i="16"/>
  <c r="AB254" i="16"/>
  <c r="AA254" i="16"/>
  <c r="U254" i="16"/>
  <c r="AI253" i="16"/>
  <c r="AH253" i="16"/>
  <c r="AG253" i="16"/>
  <c r="AC253" i="16"/>
  <c r="AB253" i="16"/>
  <c r="AA253" i="16" s="1"/>
  <c r="U253" i="16"/>
  <c r="AI252" i="16"/>
  <c r="AH252" i="16"/>
  <c r="AG252" i="16"/>
  <c r="AC252" i="16"/>
  <c r="AB252" i="16"/>
  <c r="AA252" i="16" s="1"/>
  <c r="U252" i="16"/>
  <c r="AI251" i="16"/>
  <c r="AH251" i="16"/>
  <c r="AG251" i="16"/>
  <c r="AC251" i="16"/>
  <c r="AB251" i="16"/>
  <c r="AA251" i="16"/>
  <c r="U251" i="16"/>
  <c r="AI250" i="16"/>
  <c r="AH250" i="16"/>
  <c r="AG250" i="16"/>
  <c r="AC250" i="16"/>
  <c r="AB250" i="16"/>
  <c r="AA250" i="16"/>
  <c r="U250" i="16"/>
  <c r="AI249" i="16"/>
  <c r="AH249" i="16"/>
  <c r="AG249" i="16" s="1"/>
  <c r="AC249" i="16"/>
  <c r="AB249" i="16"/>
  <c r="AA249" i="16" s="1"/>
  <c r="U249" i="16"/>
  <c r="AI248" i="16"/>
  <c r="AH248" i="16"/>
  <c r="AG248" i="16" s="1"/>
  <c r="AC248" i="16"/>
  <c r="AB248" i="16"/>
  <c r="AA248" i="16" s="1"/>
  <c r="U248" i="16"/>
  <c r="AI247" i="16"/>
  <c r="AH247" i="16"/>
  <c r="AG247" i="16" s="1"/>
  <c r="AC247" i="16"/>
  <c r="AB247" i="16"/>
  <c r="AA247" i="16" s="1"/>
  <c r="U247" i="16"/>
  <c r="AI246" i="16"/>
  <c r="AH246" i="16"/>
  <c r="AG246" i="16" s="1"/>
  <c r="AC246" i="16"/>
  <c r="AB246" i="16"/>
  <c r="AA246" i="16" s="1"/>
  <c r="U246" i="16"/>
  <c r="AI245" i="16"/>
  <c r="AH245" i="16"/>
  <c r="AG245" i="16" s="1"/>
  <c r="AC245" i="16"/>
  <c r="AB245" i="16"/>
  <c r="AA245" i="16"/>
  <c r="U245" i="16"/>
  <c r="AI244" i="16"/>
  <c r="AH244" i="16"/>
  <c r="AG244" i="16"/>
  <c r="AC244" i="16"/>
  <c r="AB244" i="16"/>
  <c r="AA244" i="16"/>
  <c r="U244" i="16"/>
  <c r="AI243" i="16"/>
  <c r="AH243" i="16"/>
  <c r="AG243" i="16"/>
  <c r="AC243" i="16"/>
  <c r="AB243" i="16"/>
  <c r="AA243" i="16" s="1"/>
  <c r="U243" i="16"/>
  <c r="AI242" i="16"/>
  <c r="AH242" i="16"/>
  <c r="AG242" i="16"/>
  <c r="AC242" i="16"/>
  <c r="AB242" i="16"/>
  <c r="AA242" i="16"/>
  <c r="U242" i="16"/>
  <c r="AI241" i="16"/>
  <c r="AH241" i="16"/>
  <c r="AG241" i="16"/>
  <c r="AC241" i="16"/>
  <c r="AB241" i="16"/>
  <c r="AA241" i="16"/>
  <c r="U241" i="16"/>
  <c r="AI240" i="16"/>
  <c r="AH240" i="16"/>
  <c r="AG240" i="16" s="1"/>
  <c r="AC240" i="16"/>
  <c r="AB240" i="16"/>
  <c r="AA240" i="16"/>
  <c r="U240" i="16"/>
  <c r="AI239" i="16"/>
  <c r="AH239" i="16"/>
  <c r="AG239" i="16" s="1"/>
  <c r="AC239" i="16"/>
  <c r="AB239" i="16"/>
  <c r="AA239" i="16" s="1"/>
  <c r="U239" i="16"/>
  <c r="AI238" i="16"/>
  <c r="AH238" i="16"/>
  <c r="AG238" i="16"/>
  <c r="AC238" i="16"/>
  <c r="AB238" i="16"/>
  <c r="AA238" i="16" s="1"/>
  <c r="U238" i="16"/>
  <c r="AI237" i="16"/>
  <c r="AH237" i="16"/>
  <c r="AG237" i="16" s="1"/>
  <c r="AC237" i="16"/>
  <c r="AB237" i="16"/>
  <c r="AA237" i="16"/>
  <c r="U237" i="16"/>
  <c r="AI236" i="16"/>
  <c r="AH236" i="16"/>
  <c r="AG236" i="16"/>
  <c r="AC236" i="16"/>
  <c r="AB236" i="16"/>
  <c r="AA236" i="16"/>
  <c r="U236" i="16"/>
  <c r="AI235" i="16"/>
  <c r="AH235" i="16"/>
  <c r="AG235" i="16" s="1"/>
  <c r="AC235" i="16"/>
  <c r="AB235" i="16"/>
  <c r="AA235" i="16" s="1"/>
  <c r="U235" i="16"/>
  <c r="AI234" i="16"/>
  <c r="AH234" i="16"/>
  <c r="AG234" i="16"/>
  <c r="AC234" i="16"/>
  <c r="AB234" i="16"/>
  <c r="AA234" i="16"/>
  <c r="U234" i="16"/>
  <c r="AI233" i="16"/>
  <c r="AH233" i="16"/>
  <c r="AG233" i="16"/>
  <c r="AC233" i="16"/>
  <c r="AB233" i="16"/>
  <c r="AA233" i="16"/>
  <c r="U233" i="16"/>
  <c r="AI232" i="16"/>
  <c r="AH232" i="16"/>
  <c r="AG232" i="16" s="1"/>
  <c r="AC232" i="16"/>
  <c r="AB232" i="16"/>
  <c r="AA232" i="16" s="1"/>
  <c r="U232" i="16"/>
  <c r="AI231" i="16"/>
  <c r="AH231" i="16"/>
  <c r="AG231" i="16" s="1"/>
  <c r="AC231" i="16"/>
  <c r="AB231" i="16"/>
  <c r="AA231" i="16"/>
  <c r="U231" i="16"/>
  <c r="AI230" i="16"/>
  <c r="AH230" i="16"/>
  <c r="AG230" i="16"/>
  <c r="AC230" i="16"/>
  <c r="AB230" i="16"/>
  <c r="AA230" i="16" s="1"/>
  <c r="U230" i="16"/>
  <c r="AI229" i="16"/>
  <c r="AH229" i="16"/>
  <c r="AG229" i="16"/>
  <c r="AC229" i="16"/>
  <c r="AB229" i="16"/>
  <c r="AA229" i="16"/>
  <c r="U229" i="16"/>
  <c r="AI228" i="16"/>
  <c r="AH228" i="16"/>
  <c r="AG228" i="16"/>
  <c r="AC228" i="16"/>
  <c r="AB228" i="16"/>
  <c r="AA228" i="16" s="1"/>
  <c r="U228" i="16"/>
  <c r="AI227" i="16"/>
  <c r="AH227" i="16"/>
  <c r="AG227" i="16"/>
  <c r="AC227" i="16"/>
  <c r="AB227" i="16"/>
  <c r="AA227" i="16" s="1"/>
  <c r="U227" i="16"/>
  <c r="AI226" i="16"/>
  <c r="AH226" i="16"/>
  <c r="AG226" i="16" s="1"/>
  <c r="AC226" i="16"/>
  <c r="AB226" i="16"/>
  <c r="AA226" i="16"/>
  <c r="U226" i="16"/>
  <c r="AI225" i="16"/>
  <c r="AH225" i="16"/>
  <c r="AG225" i="16" s="1"/>
  <c r="AC225" i="16"/>
  <c r="AB225" i="16"/>
  <c r="AA225" i="16" s="1"/>
  <c r="U225" i="16"/>
  <c r="AI224" i="16"/>
  <c r="AH224" i="16"/>
  <c r="AG224" i="16"/>
  <c r="AC224" i="16"/>
  <c r="AB224" i="16"/>
  <c r="AA224" i="16" s="1"/>
  <c r="U224" i="16"/>
  <c r="AI223" i="16"/>
  <c r="AH223" i="16"/>
  <c r="AG223" i="16" s="1"/>
  <c r="AC223" i="16"/>
  <c r="AB223" i="16"/>
  <c r="AA223" i="16"/>
  <c r="U223" i="16"/>
  <c r="AI222" i="16"/>
  <c r="AH222" i="16"/>
  <c r="AG222" i="16"/>
  <c r="AC222" i="16"/>
  <c r="AB222" i="16"/>
  <c r="AA222" i="16" s="1"/>
  <c r="U222" i="16"/>
  <c r="AI221" i="16"/>
  <c r="AH221" i="16"/>
  <c r="AG221" i="16" s="1"/>
  <c r="AC221" i="16"/>
  <c r="AB221" i="16"/>
  <c r="AA221" i="16" s="1"/>
  <c r="U221" i="16"/>
  <c r="AI220" i="16"/>
  <c r="AH220" i="16"/>
  <c r="AG220" i="16"/>
  <c r="AC220" i="16"/>
  <c r="AB220" i="16"/>
  <c r="AA220" i="16"/>
  <c r="U220" i="16"/>
  <c r="AI219" i="16"/>
  <c r="AH219" i="16"/>
  <c r="AG219" i="16" s="1"/>
  <c r="AC219" i="16"/>
  <c r="AB219" i="16"/>
  <c r="AA219" i="16"/>
  <c r="U219" i="16"/>
  <c r="AI218" i="16"/>
  <c r="AH218" i="16"/>
  <c r="AG218" i="16" s="1"/>
  <c r="AC218" i="16"/>
  <c r="AB218" i="16"/>
  <c r="AA218" i="16" s="1"/>
  <c r="U218" i="16"/>
  <c r="AI217" i="16"/>
  <c r="AH217" i="16"/>
  <c r="AG217" i="16" s="1"/>
  <c r="AC217" i="16"/>
  <c r="AB217" i="16"/>
  <c r="AA217" i="16" s="1"/>
  <c r="U217" i="16"/>
  <c r="AI216" i="16"/>
  <c r="AH216" i="16"/>
  <c r="AG216" i="16" s="1"/>
  <c r="AC216" i="16"/>
  <c r="AB216" i="16"/>
  <c r="AA216" i="16"/>
  <c r="U216" i="16"/>
  <c r="AI215" i="16"/>
  <c r="AH215" i="16"/>
  <c r="AG215" i="16" s="1"/>
  <c r="AC215" i="16"/>
  <c r="AB215" i="16"/>
  <c r="AA215" i="16" s="1"/>
  <c r="U215" i="16"/>
  <c r="AI214" i="16"/>
  <c r="AH214" i="16"/>
  <c r="AG214" i="16" s="1"/>
  <c r="AC214" i="16"/>
  <c r="AB214" i="16"/>
  <c r="AA214" i="16"/>
  <c r="U214" i="16"/>
  <c r="AI213" i="16"/>
  <c r="AH213" i="16"/>
  <c r="AG213" i="16" s="1"/>
  <c r="AC213" i="16"/>
  <c r="AB213" i="16"/>
  <c r="AA213" i="16" s="1"/>
  <c r="U213" i="16"/>
  <c r="AI212" i="16"/>
  <c r="AH212" i="16"/>
  <c r="AG212" i="16"/>
  <c r="AC212" i="16"/>
  <c r="AB212" i="16"/>
  <c r="AA212" i="16"/>
  <c r="U212" i="16"/>
  <c r="AI211" i="16"/>
  <c r="AH211" i="16"/>
  <c r="AG211" i="16" s="1"/>
  <c r="AC211" i="16"/>
  <c r="AB211" i="16"/>
  <c r="AA211" i="16" s="1"/>
  <c r="U211" i="16"/>
  <c r="AI210" i="16"/>
  <c r="AH210" i="16"/>
  <c r="AG210" i="16" s="1"/>
  <c r="AC210" i="16"/>
  <c r="AB210" i="16"/>
  <c r="AA210" i="16"/>
  <c r="U210" i="16"/>
  <c r="AI209" i="16"/>
  <c r="AH209" i="16"/>
  <c r="AG209" i="16"/>
  <c r="AC209" i="16"/>
  <c r="AB209" i="16"/>
  <c r="AA209" i="16" s="1"/>
  <c r="U209" i="16"/>
  <c r="AI208" i="16"/>
  <c r="AH208" i="16"/>
  <c r="AG208" i="16"/>
  <c r="AC208" i="16"/>
  <c r="AB208" i="16"/>
  <c r="AA208" i="16" s="1"/>
  <c r="U208" i="16"/>
  <c r="AI207" i="16"/>
  <c r="AH207" i="16"/>
  <c r="AG207" i="16" s="1"/>
  <c r="AC207" i="16"/>
  <c r="AB207" i="16"/>
  <c r="AA207" i="16" s="1"/>
  <c r="U207" i="16"/>
  <c r="AI206" i="16"/>
  <c r="AH206" i="16"/>
  <c r="AG206" i="16" s="1"/>
  <c r="AC206" i="16"/>
  <c r="AB206" i="16"/>
  <c r="AA206" i="16" s="1"/>
  <c r="U206" i="16"/>
  <c r="AI205" i="16"/>
  <c r="AH205" i="16"/>
  <c r="AG205" i="16"/>
  <c r="AC205" i="16"/>
  <c r="AB205" i="16"/>
  <c r="AA205" i="16"/>
  <c r="U205" i="16"/>
  <c r="AI204" i="16"/>
  <c r="AH204" i="16"/>
  <c r="AG204" i="16" s="1"/>
  <c r="AC204" i="16"/>
  <c r="AB204" i="16"/>
  <c r="AA204" i="16" s="1"/>
  <c r="U204" i="16"/>
  <c r="AI203" i="16"/>
  <c r="AH203" i="16"/>
  <c r="AG203" i="16" s="1"/>
  <c r="AC203" i="16"/>
  <c r="AB203" i="16"/>
  <c r="AA203" i="16"/>
  <c r="U203" i="16"/>
  <c r="AI202" i="16"/>
  <c r="AH202" i="16"/>
  <c r="AG202" i="16"/>
  <c r="AC202" i="16"/>
  <c r="AB202" i="16"/>
  <c r="AA202" i="16"/>
  <c r="U202" i="16"/>
  <c r="AI201" i="16"/>
  <c r="AH201" i="16"/>
  <c r="AG201" i="16"/>
  <c r="AC201" i="16"/>
  <c r="AB201" i="16"/>
  <c r="AA201" i="16" s="1"/>
  <c r="U201" i="16"/>
  <c r="AI200" i="16"/>
  <c r="AH200" i="16"/>
  <c r="AG200" i="16" s="1"/>
  <c r="AC200" i="16"/>
  <c r="AB200" i="16"/>
  <c r="AA200" i="16" s="1"/>
  <c r="U200" i="16"/>
  <c r="AI199" i="16"/>
  <c r="AH199" i="16"/>
  <c r="AG199" i="16"/>
  <c r="AC199" i="16"/>
  <c r="AB199" i="16"/>
  <c r="AA199" i="16"/>
  <c r="U199" i="16"/>
  <c r="AI198" i="16"/>
  <c r="AH198" i="16"/>
  <c r="AG198" i="16"/>
  <c r="AC198" i="16"/>
  <c r="AB198" i="16"/>
  <c r="AA198" i="16"/>
  <c r="U198" i="16"/>
  <c r="AI197" i="16"/>
  <c r="AH197" i="16"/>
  <c r="AG197" i="16" s="1"/>
  <c r="AC197" i="16"/>
  <c r="AB197" i="16"/>
  <c r="AA197" i="16" s="1"/>
  <c r="U197" i="16"/>
  <c r="AI196" i="16"/>
  <c r="AH196" i="16"/>
  <c r="AG196" i="16" s="1"/>
  <c r="AC196" i="16"/>
  <c r="AB196" i="16"/>
  <c r="AA196" i="16" s="1"/>
  <c r="U196" i="16"/>
  <c r="AI195" i="16"/>
  <c r="AH195" i="16"/>
  <c r="AG195" i="16"/>
  <c r="AC195" i="16"/>
  <c r="AB195" i="16"/>
  <c r="AA195" i="16" s="1"/>
  <c r="U195" i="16"/>
  <c r="AI194" i="16"/>
  <c r="AH194" i="16"/>
  <c r="AG194" i="16"/>
  <c r="AC194" i="16"/>
  <c r="AB194" i="16"/>
  <c r="AA194" i="16"/>
  <c r="U194" i="16"/>
  <c r="AI193" i="16"/>
  <c r="AH193" i="16"/>
  <c r="AG193" i="16" s="1"/>
  <c r="AC193" i="16"/>
  <c r="AB193" i="16"/>
  <c r="AA193" i="16" s="1"/>
  <c r="U193" i="16"/>
  <c r="AI192" i="16"/>
  <c r="AH192" i="16"/>
  <c r="AG192" i="16" s="1"/>
  <c r="AC192" i="16"/>
  <c r="AB192" i="16"/>
  <c r="AA192" i="16" s="1"/>
  <c r="U192" i="16"/>
  <c r="AI191" i="16"/>
  <c r="AH191" i="16"/>
  <c r="AG191" i="16"/>
  <c r="AC191" i="16"/>
  <c r="AB191" i="16"/>
  <c r="AA191" i="16" s="1"/>
  <c r="U191" i="16"/>
  <c r="AI190" i="16"/>
  <c r="AH190" i="16"/>
  <c r="AG190" i="16"/>
  <c r="AC190" i="16"/>
  <c r="AB190" i="16"/>
  <c r="AA190" i="16"/>
  <c r="U190" i="16"/>
  <c r="AI189" i="16"/>
  <c r="AH189" i="16"/>
  <c r="AG189" i="16" s="1"/>
  <c r="AC189" i="16"/>
  <c r="AB189" i="16"/>
  <c r="AA189" i="16" s="1"/>
  <c r="U189" i="16"/>
  <c r="AI188" i="16"/>
  <c r="AH188" i="16"/>
  <c r="AG188" i="16" s="1"/>
  <c r="AC188" i="16"/>
  <c r="AB188" i="16"/>
  <c r="AA188" i="16" s="1"/>
  <c r="U188" i="16"/>
  <c r="AI187" i="16"/>
  <c r="AH187" i="16"/>
  <c r="AG187" i="16"/>
  <c r="AC187" i="16"/>
  <c r="AB187" i="16"/>
  <c r="AA187" i="16"/>
  <c r="U187" i="16"/>
  <c r="AI186" i="16"/>
  <c r="AH186" i="16"/>
  <c r="AG186" i="16"/>
  <c r="AC186" i="16"/>
  <c r="AB186" i="16"/>
  <c r="AA186" i="16"/>
  <c r="U186" i="16"/>
  <c r="AI185" i="16"/>
  <c r="AH185" i="16"/>
  <c r="AG185" i="16"/>
  <c r="AC185" i="16"/>
  <c r="AB185" i="16"/>
  <c r="AA185" i="16"/>
  <c r="U185" i="16"/>
  <c r="AI184" i="16"/>
  <c r="AH184" i="16"/>
  <c r="AG184" i="16"/>
  <c r="AC184" i="16"/>
  <c r="AB184" i="16"/>
  <c r="AA184" i="16"/>
  <c r="U184" i="16"/>
  <c r="AI183" i="16"/>
  <c r="AH183" i="16"/>
  <c r="AG183" i="16"/>
  <c r="AC183" i="16"/>
  <c r="AB183" i="16"/>
  <c r="AA183" i="16" s="1"/>
  <c r="U183" i="16"/>
  <c r="AI182" i="16"/>
  <c r="AH182" i="16"/>
  <c r="AG182" i="16"/>
  <c r="AC182" i="16"/>
  <c r="AB182" i="16"/>
  <c r="AA182" i="16"/>
  <c r="U182" i="16"/>
  <c r="AI181" i="16"/>
  <c r="AH181" i="16"/>
  <c r="AG181" i="16" s="1"/>
  <c r="AC181" i="16"/>
  <c r="AB181" i="16"/>
  <c r="AA181" i="16" s="1"/>
  <c r="U181" i="16"/>
  <c r="AI180" i="16"/>
  <c r="AH180" i="16"/>
  <c r="AG180" i="16"/>
  <c r="AC180" i="16"/>
  <c r="AB180" i="16"/>
  <c r="AA180" i="16"/>
  <c r="U180" i="16"/>
  <c r="AI179" i="16"/>
  <c r="AH179" i="16"/>
  <c r="AG179" i="16" s="1"/>
  <c r="AC179" i="16"/>
  <c r="AB179" i="16"/>
  <c r="AA179" i="16" s="1"/>
  <c r="U179" i="16"/>
  <c r="AI178" i="16"/>
  <c r="AH178" i="16"/>
  <c r="AG178" i="16"/>
  <c r="AC178" i="16"/>
  <c r="AB178" i="16"/>
  <c r="AA178" i="16" s="1"/>
  <c r="U178" i="16"/>
  <c r="AI177" i="16"/>
  <c r="AH177" i="16"/>
  <c r="AG177" i="16"/>
  <c r="AC177" i="16"/>
  <c r="AB177" i="16"/>
  <c r="AA177" i="16"/>
  <c r="U177" i="16"/>
  <c r="AI176" i="16"/>
  <c r="AH176" i="16"/>
  <c r="AG176" i="16"/>
  <c r="AC176" i="16"/>
  <c r="AB176" i="16"/>
  <c r="AA176" i="16" s="1"/>
  <c r="U176" i="16"/>
  <c r="AI175" i="16"/>
  <c r="AH175" i="16"/>
  <c r="AG175" i="16" s="1"/>
  <c r="AC175" i="16"/>
  <c r="AB175" i="16"/>
  <c r="AA175" i="16" s="1"/>
  <c r="U175" i="16"/>
  <c r="AI174" i="16"/>
  <c r="AH174" i="16"/>
  <c r="AG174" i="16" s="1"/>
  <c r="AC174" i="16"/>
  <c r="AB174" i="16"/>
  <c r="AA174" i="16" s="1"/>
  <c r="U174" i="16"/>
  <c r="AI173" i="16"/>
  <c r="AH173" i="16"/>
  <c r="AG173" i="16"/>
  <c r="AC173" i="16"/>
  <c r="AB173" i="16"/>
  <c r="AA173" i="16" s="1"/>
  <c r="U173" i="16"/>
  <c r="AI172" i="16"/>
  <c r="AH172" i="16"/>
  <c r="AG172" i="16"/>
  <c r="AC172" i="16"/>
  <c r="AB172" i="16"/>
  <c r="AA172" i="16" s="1"/>
  <c r="U172" i="16"/>
  <c r="AI171" i="16"/>
  <c r="AH171" i="16"/>
  <c r="AG171" i="16" s="1"/>
  <c r="AC171" i="16"/>
  <c r="AB171" i="16"/>
  <c r="AA171" i="16" s="1"/>
  <c r="U171" i="16"/>
  <c r="AI170" i="16"/>
  <c r="AH170" i="16"/>
  <c r="AG170" i="16" s="1"/>
  <c r="AC170" i="16"/>
  <c r="AB170" i="16"/>
  <c r="AA170" i="16"/>
  <c r="U170" i="16"/>
  <c r="AI169" i="16"/>
  <c r="AH169" i="16"/>
  <c r="AG169" i="16"/>
  <c r="AC169" i="16"/>
  <c r="AB169" i="16"/>
  <c r="AA169" i="16" s="1"/>
  <c r="U169" i="16"/>
  <c r="AI168" i="16"/>
  <c r="AH168" i="16"/>
  <c r="AG168" i="16" s="1"/>
  <c r="AC168" i="16"/>
  <c r="AB168" i="16"/>
  <c r="AA168" i="16" s="1"/>
  <c r="U168" i="16"/>
  <c r="AI167" i="16"/>
  <c r="AH167" i="16"/>
  <c r="AG167" i="16"/>
  <c r="AC167" i="16"/>
  <c r="AB167" i="16"/>
  <c r="AA167" i="16" s="1"/>
  <c r="U167" i="16"/>
  <c r="AI166" i="16"/>
  <c r="AH166" i="16"/>
  <c r="AG166" i="16"/>
  <c r="AC166" i="16"/>
  <c r="AB166" i="16"/>
  <c r="AA166" i="16" s="1"/>
  <c r="U166" i="16"/>
  <c r="AI165" i="16"/>
  <c r="AH165" i="16"/>
  <c r="AG165" i="16" s="1"/>
  <c r="AC165" i="16"/>
  <c r="AB165" i="16"/>
  <c r="AA165" i="16" s="1"/>
  <c r="U165" i="16"/>
  <c r="AI164" i="16"/>
  <c r="AH164" i="16"/>
  <c r="AG164" i="16"/>
  <c r="AC164" i="16"/>
  <c r="AB164" i="16"/>
  <c r="AA164" i="16"/>
  <c r="U164" i="16"/>
  <c r="AI163" i="16"/>
  <c r="AH163" i="16"/>
  <c r="AG163" i="16"/>
  <c r="AC163" i="16"/>
  <c r="AB163" i="16"/>
  <c r="AA163" i="16" s="1"/>
  <c r="U163" i="16"/>
  <c r="AI162" i="16"/>
  <c r="AH162" i="16"/>
  <c r="AG162" i="16" s="1"/>
  <c r="AC162" i="16"/>
  <c r="AB162" i="16"/>
  <c r="AA162" i="16"/>
  <c r="U162" i="16"/>
  <c r="AI161" i="16"/>
  <c r="AH161" i="16"/>
  <c r="AG161" i="16" s="1"/>
  <c r="AC161" i="16"/>
  <c r="AB161" i="16"/>
  <c r="AA161" i="16" s="1"/>
  <c r="U161" i="16"/>
  <c r="AI160" i="16"/>
  <c r="AH160" i="16"/>
  <c r="AG160" i="16" s="1"/>
  <c r="AC160" i="16"/>
  <c r="AB160" i="16"/>
  <c r="AA160" i="16" s="1"/>
  <c r="U160" i="16"/>
  <c r="AI159" i="16"/>
  <c r="AH159" i="16"/>
  <c r="AG159" i="16" s="1"/>
  <c r="AC159" i="16"/>
  <c r="AB159" i="16"/>
  <c r="AA159" i="16" s="1"/>
  <c r="U159" i="16"/>
  <c r="AI158" i="16"/>
  <c r="AH158" i="16"/>
  <c r="AG158" i="16"/>
  <c r="AC158" i="16"/>
  <c r="AB158" i="16"/>
  <c r="AA158" i="16"/>
  <c r="U158" i="16"/>
  <c r="AI157" i="16"/>
  <c r="AH157" i="16"/>
  <c r="AG157" i="16" s="1"/>
  <c r="AC157" i="16"/>
  <c r="AB157" i="16"/>
  <c r="AA157" i="16" s="1"/>
  <c r="U157" i="16"/>
  <c r="AI156" i="16"/>
  <c r="AH156" i="16"/>
  <c r="AG156" i="16"/>
  <c r="AC156" i="16"/>
  <c r="AB156" i="16"/>
  <c r="AA156" i="16"/>
  <c r="U156" i="16"/>
  <c r="AI155" i="16"/>
  <c r="AH155" i="16"/>
  <c r="AG155" i="16" s="1"/>
  <c r="AC155" i="16"/>
  <c r="AB155" i="16"/>
  <c r="AA155" i="16" s="1"/>
  <c r="U155" i="16"/>
  <c r="AI154" i="16"/>
  <c r="AH154" i="16"/>
  <c r="AG154" i="16"/>
  <c r="AC154" i="16"/>
  <c r="AB154" i="16"/>
  <c r="AA154" i="16"/>
  <c r="U154" i="16"/>
  <c r="AI153" i="16"/>
  <c r="AH153" i="16"/>
  <c r="AG153" i="16"/>
  <c r="AC153" i="16"/>
  <c r="AB153" i="16"/>
  <c r="AA153" i="16" s="1"/>
  <c r="U153" i="16"/>
  <c r="AI152" i="16"/>
  <c r="AH152" i="16"/>
  <c r="AG152" i="16"/>
  <c r="AC152" i="16"/>
  <c r="AB152" i="16"/>
  <c r="AA152" i="16" s="1"/>
  <c r="U152" i="16"/>
  <c r="AI151" i="16"/>
  <c r="AH151" i="16"/>
  <c r="AG151" i="16" s="1"/>
  <c r="AC151" i="16"/>
  <c r="AB151" i="16"/>
  <c r="AA151" i="16" s="1"/>
  <c r="U151" i="16"/>
  <c r="AI150" i="16"/>
  <c r="AH150" i="16"/>
  <c r="AG150" i="16" s="1"/>
  <c r="AC150" i="16"/>
  <c r="AB150" i="16"/>
  <c r="AA150" i="16"/>
  <c r="U150" i="16"/>
  <c r="AI149" i="16"/>
  <c r="AH149" i="16"/>
  <c r="AG149" i="16" s="1"/>
  <c r="AC149" i="16"/>
  <c r="AB149" i="16"/>
  <c r="AA149" i="16"/>
  <c r="U149" i="16"/>
  <c r="AI148" i="16"/>
  <c r="AH148" i="16"/>
  <c r="AG148" i="16" s="1"/>
  <c r="AC148" i="16"/>
  <c r="AB148" i="16"/>
  <c r="AA148" i="16"/>
  <c r="U148" i="16"/>
  <c r="AI147" i="16"/>
  <c r="AH147" i="16"/>
  <c r="AG147" i="16" s="1"/>
  <c r="AC147" i="16"/>
  <c r="AB147" i="16"/>
  <c r="AA147" i="16"/>
  <c r="U147" i="16"/>
  <c r="AI146" i="16"/>
  <c r="AH146" i="16"/>
  <c r="AG146" i="16" s="1"/>
  <c r="AC146" i="16"/>
  <c r="AB146" i="16"/>
  <c r="AA146" i="16" s="1"/>
  <c r="U146" i="16"/>
  <c r="AI145" i="16"/>
  <c r="AH145" i="16"/>
  <c r="AG145" i="16" s="1"/>
  <c r="AC145" i="16"/>
  <c r="AB145" i="16"/>
  <c r="AA145" i="16"/>
  <c r="U145" i="16"/>
  <c r="AI144" i="16"/>
  <c r="AH144" i="16"/>
  <c r="AG144" i="16"/>
  <c r="AC144" i="16"/>
  <c r="AB144" i="16"/>
  <c r="AA144" i="16"/>
  <c r="U144" i="16"/>
  <c r="AI143" i="16"/>
  <c r="AH143" i="16"/>
  <c r="AG143" i="16" s="1"/>
  <c r="AC143" i="16"/>
  <c r="AB143" i="16"/>
  <c r="AA143" i="16" s="1"/>
  <c r="U143" i="16"/>
  <c r="AI142" i="16"/>
  <c r="AH142" i="16"/>
  <c r="AG142" i="16"/>
  <c r="AC142" i="16"/>
  <c r="AB142" i="16"/>
  <c r="AA142" i="16"/>
  <c r="U142" i="16"/>
  <c r="AI141" i="16"/>
  <c r="AH141" i="16"/>
  <c r="AG141" i="16" s="1"/>
  <c r="AC141" i="16"/>
  <c r="AB141" i="16"/>
  <c r="AA141" i="16" s="1"/>
  <c r="U141" i="16"/>
  <c r="AI140" i="16"/>
  <c r="AH140" i="16"/>
  <c r="AG140" i="16"/>
  <c r="AC140" i="16"/>
  <c r="AB140" i="16"/>
  <c r="AA140" i="16"/>
  <c r="U140" i="16"/>
  <c r="AI139" i="16"/>
  <c r="AH139" i="16"/>
  <c r="AG139" i="16"/>
  <c r="AC139" i="16"/>
  <c r="AB139" i="16"/>
  <c r="AA139" i="16"/>
  <c r="U139" i="16"/>
  <c r="AI138" i="16"/>
  <c r="AH138" i="16"/>
  <c r="AG138" i="16"/>
  <c r="AC138" i="16"/>
  <c r="AB138" i="16"/>
  <c r="AA138" i="16"/>
  <c r="U138" i="16"/>
  <c r="AI137" i="16"/>
  <c r="AH137" i="16"/>
  <c r="AG137" i="16" s="1"/>
  <c r="AC137" i="16"/>
  <c r="AB137" i="16"/>
  <c r="AA137" i="16" s="1"/>
  <c r="U137" i="16"/>
  <c r="AI136" i="16"/>
  <c r="AH136" i="16"/>
  <c r="AG136" i="16"/>
  <c r="AC136" i="16"/>
  <c r="AB136" i="16"/>
  <c r="AA136" i="16" s="1"/>
  <c r="U136" i="16"/>
  <c r="AI135" i="16"/>
  <c r="AH135" i="16"/>
  <c r="AG135" i="16"/>
  <c r="AC135" i="16"/>
  <c r="AB135" i="16"/>
  <c r="AA135" i="16" s="1"/>
  <c r="U135" i="16"/>
  <c r="AI134" i="16"/>
  <c r="AH134" i="16"/>
  <c r="AG134" i="16"/>
  <c r="AC134" i="16"/>
  <c r="AB134" i="16"/>
  <c r="AA134" i="16" s="1"/>
  <c r="U134" i="16"/>
  <c r="AI133" i="16"/>
  <c r="AH133" i="16"/>
  <c r="AG133" i="16" s="1"/>
  <c r="AC133" i="16"/>
  <c r="AB133" i="16"/>
  <c r="AA133" i="16" s="1"/>
  <c r="U133" i="16"/>
  <c r="AI132" i="16"/>
  <c r="AH132" i="16"/>
  <c r="AG132" i="16" s="1"/>
  <c r="AC132" i="16"/>
  <c r="AB132" i="16"/>
  <c r="AA132" i="16"/>
  <c r="U132" i="16"/>
  <c r="AI131" i="16"/>
  <c r="AH131" i="16"/>
  <c r="AG131" i="16" s="1"/>
  <c r="AC131" i="16"/>
  <c r="AB131" i="16"/>
  <c r="AA131" i="16"/>
  <c r="U131" i="16"/>
  <c r="AI130" i="16"/>
  <c r="AH130" i="16"/>
  <c r="AG130" i="16"/>
  <c r="AC130" i="16"/>
  <c r="AB130" i="16"/>
  <c r="AA130" i="16" s="1"/>
  <c r="U130" i="16"/>
  <c r="AI129" i="16"/>
  <c r="AH129" i="16"/>
  <c r="AG129" i="16"/>
  <c r="AC129" i="16"/>
  <c r="AB129" i="16"/>
  <c r="AA129" i="16" s="1"/>
  <c r="U129" i="16"/>
  <c r="AI128" i="16"/>
  <c r="AH128" i="16"/>
  <c r="AG128" i="16"/>
  <c r="AC128" i="16"/>
  <c r="AB128" i="16"/>
  <c r="AA128" i="16"/>
  <c r="U128" i="16"/>
  <c r="AI127" i="16"/>
  <c r="AH127" i="16"/>
  <c r="AG127" i="16"/>
  <c r="AC127" i="16"/>
  <c r="AB127" i="16"/>
  <c r="AA127" i="16" s="1"/>
  <c r="U127" i="16"/>
  <c r="AI126" i="16"/>
  <c r="AH126" i="16"/>
  <c r="AG126" i="16"/>
  <c r="AC126" i="16"/>
  <c r="AB126" i="16"/>
  <c r="AA126" i="16" s="1"/>
  <c r="U126" i="16"/>
  <c r="AI125" i="16"/>
  <c r="AH125" i="16"/>
  <c r="AG125" i="16" s="1"/>
  <c r="AC125" i="16"/>
  <c r="AB125" i="16"/>
  <c r="AA125" i="16" s="1"/>
  <c r="U125" i="16"/>
  <c r="AI124" i="16"/>
  <c r="AH124" i="16"/>
  <c r="AG124" i="16"/>
  <c r="AC124" i="16"/>
  <c r="AB124" i="16"/>
  <c r="AA124" i="16" s="1"/>
  <c r="U124" i="16"/>
  <c r="AI123" i="16"/>
  <c r="AH123" i="16"/>
  <c r="AG123" i="16" s="1"/>
  <c r="AC123" i="16"/>
  <c r="AB123" i="16"/>
  <c r="AA123" i="16" s="1"/>
  <c r="U123" i="16"/>
  <c r="AI122" i="16"/>
  <c r="AH122" i="16"/>
  <c r="AG122" i="16" s="1"/>
  <c r="AC122" i="16"/>
  <c r="AB122" i="16"/>
  <c r="AA122" i="16" s="1"/>
  <c r="U122" i="16"/>
  <c r="AI121" i="16"/>
  <c r="AH121" i="16"/>
  <c r="AG121" i="16"/>
  <c r="AC121" i="16"/>
  <c r="AB121" i="16"/>
  <c r="AA121" i="16"/>
  <c r="U121" i="16"/>
  <c r="AI120" i="16"/>
  <c r="AH120" i="16"/>
  <c r="AG120" i="16" s="1"/>
  <c r="AC120" i="16"/>
  <c r="AB120" i="16"/>
  <c r="AA120" i="16"/>
  <c r="U120" i="16"/>
  <c r="AI119" i="16"/>
  <c r="AH119" i="16"/>
  <c r="AG119" i="16" s="1"/>
  <c r="AC119" i="16"/>
  <c r="AB119" i="16"/>
  <c r="AA119" i="16"/>
  <c r="U119" i="16"/>
  <c r="AI118" i="16"/>
  <c r="AH118" i="16"/>
  <c r="AG118" i="16"/>
  <c r="AC118" i="16"/>
  <c r="AB118" i="16"/>
  <c r="AA118" i="16" s="1"/>
  <c r="U118" i="16"/>
  <c r="AI117" i="16"/>
  <c r="AH117" i="16"/>
  <c r="AG117" i="16" s="1"/>
  <c r="AC117" i="16"/>
  <c r="AB117" i="16"/>
  <c r="AA117" i="16"/>
  <c r="U117" i="16"/>
  <c r="AI116" i="16"/>
  <c r="AH116" i="16"/>
  <c r="AG116" i="16"/>
  <c r="AC116" i="16"/>
  <c r="AB116" i="16"/>
  <c r="AA116" i="16" s="1"/>
  <c r="U116" i="16"/>
  <c r="AI115" i="16"/>
  <c r="AH115" i="16"/>
  <c r="AG115" i="16" s="1"/>
  <c r="AC115" i="16"/>
  <c r="AB115" i="16"/>
  <c r="AA115" i="16" s="1"/>
  <c r="U115" i="16"/>
  <c r="AI114" i="16"/>
  <c r="AH114" i="16"/>
  <c r="AG114" i="16"/>
  <c r="AC114" i="16"/>
  <c r="AB114" i="16"/>
  <c r="AA114" i="16" s="1"/>
  <c r="U114" i="16"/>
  <c r="AI113" i="16"/>
  <c r="AH113" i="16"/>
  <c r="AG113" i="16" s="1"/>
  <c r="AC113" i="16"/>
  <c r="AB113" i="16"/>
  <c r="AA113" i="16" s="1"/>
  <c r="U113" i="16"/>
  <c r="AI112" i="16"/>
  <c r="AH112" i="16"/>
  <c r="AG112" i="16" s="1"/>
  <c r="AC112" i="16"/>
  <c r="AB112" i="16"/>
  <c r="AA112" i="16"/>
  <c r="U112" i="16"/>
  <c r="AI111" i="16"/>
  <c r="AH111" i="16"/>
  <c r="AG111" i="16"/>
  <c r="AC111" i="16"/>
  <c r="AB111" i="16"/>
  <c r="AA111" i="16" s="1"/>
  <c r="U111" i="16"/>
  <c r="AI110" i="16"/>
  <c r="AH110" i="16"/>
  <c r="AG110" i="16"/>
  <c r="AC110" i="16"/>
  <c r="AB110" i="16"/>
  <c r="AA110" i="16" s="1"/>
  <c r="U110" i="16"/>
  <c r="AI109" i="16"/>
  <c r="AH109" i="16"/>
  <c r="AG109" i="16"/>
  <c r="AC109" i="16"/>
  <c r="AB109" i="16"/>
  <c r="AA109" i="16"/>
  <c r="U109" i="16"/>
  <c r="AI108" i="16"/>
  <c r="AH108" i="16"/>
  <c r="AG108" i="16" s="1"/>
  <c r="AC108" i="16"/>
  <c r="AB108" i="16"/>
  <c r="AA108" i="16"/>
  <c r="U108" i="16"/>
  <c r="AI107" i="16"/>
  <c r="AH107" i="16"/>
  <c r="AG107" i="16"/>
  <c r="AC107" i="16"/>
  <c r="AB107" i="16"/>
  <c r="AA107" i="16"/>
  <c r="U107" i="16"/>
  <c r="AI106" i="16"/>
  <c r="AH106" i="16"/>
  <c r="AG106" i="16"/>
  <c r="AC106" i="16"/>
  <c r="AB106" i="16"/>
  <c r="AA106" i="16"/>
  <c r="U106" i="16"/>
  <c r="AI105" i="16"/>
  <c r="AH105" i="16"/>
  <c r="AG105" i="16"/>
  <c r="AC105" i="16"/>
  <c r="AB105" i="16"/>
  <c r="AA105" i="16" s="1"/>
  <c r="U105" i="16"/>
  <c r="AI104" i="16"/>
  <c r="AH104" i="16"/>
  <c r="AG104" i="16"/>
  <c r="AC104" i="16"/>
  <c r="AB104" i="16"/>
  <c r="AA104" i="16" s="1"/>
  <c r="U104" i="16"/>
  <c r="AI103" i="16"/>
  <c r="AH103" i="16"/>
  <c r="AG103" i="16" s="1"/>
  <c r="AC103" i="16"/>
  <c r="AB103" i="16"/>
  <c r="AA103" i="16" s="1"/>
  <c r="U103" i="16"/>
  <c r="AI102" i="16"/>
  <c r="AH102" i="16"/>
  <c r="AG102" i="16" s="1"/>
  <c r="AC102" i="16"/>
  <c r="AB102" i="16"/>
  <c r="AA102" i="16" s="1"/>
  <c r="U102" i="16"/>
  <c r="AI101" i="16"/>
  <c r="AH101" i="16"/>
  <c r="AG101" i="16" s="1"/>
  <c r="AC101" i="16"/>
  <c r="AB101" i="16"/>
  <c r="AA101" i="16" s="1"/>
  <c r="U101" i="16"/>
  <c r="AI100" i="16"/>
  <c r="AH100" i="16"/>
  <c r="AG100" i="16"/>
  <c r="AC100" i="16"/>
  <c r="AB100" i="16"/>
  <c r="AA100" i="16" s="1"/>
  <c r="U100" i="16"/>
  <c r="AI99" i="16"/>
  <c r="AH99" i="16"/>
  <c r="AG99" i="16" s="1"/>
  <c r="AC99" i="16"/>
  <c r="AB99" i="16"/>
  <c r="AA99" i="16"/>
  <c r="U99" i="16"/>
  <c r="AI98" i="16"/>
  <c r="AH98" i="16"/>
  <c r="AG98" i="16"/>
  <c r="AC98" i="16"/>
  <c r="AB98" i="16"/>
  <c r="AA98" i="16"/>
  <c r="U98" i="16"/>
  <c r="AI97" i="16"/>
  <c r="AH97" i="16"/>
  <c r="AG97" i="16"/>
  <c r="AC97" i="16"/>
  <c r="AB97" i="16"/>
  <c r="AA97" i="16" s="1"/>
  <c r="U97" i="16"/>
  <c r="AI96" i="16"/>
  <c r="AH96" i="16"/>
  <c r="AG96" i="16" s="1"/>
  <c r="AC96" i="16"/>
  <c r="AB96" i="16"/>
  <c r="AA96" i="16" s="1"/>
  <c r="U96" i="16"/>
  <c r="AI95" i="16"/>
  <c r="AH95" i="16"/>
  <c r="AG95" i="16"/>
  <c r="AC95" i="16"/>
  <c r="AB95" i="16"/>
  <c r="AA95" i="16" s="1"/>
  <c r="U95" i="16"/>
  <c r="AI94" i="16"/>
  <c r="AH94" i="16"/>
  <c r="AG94" i="16" s="1"/>
  <c r="AC94" i="16"/>
  <c r="AB94" i="16"/>
  <c r="AA94" i="16" s="1"/>
  <c r="U94" i="16"/>
  <c r="AI93" i="16"/>
  <c r="AH93" i="16"/>
  <c r="AG93" i="16" s="1"/>
  <c r="AC93" i="16"/>
  <c r="AB93" i="16"/>
  <c r="AA93" i="16"/>
  <c r="U93" i="16"/>
  <c r="AI92" i="16"/>
  <c r="AH92" i="16"/>
  <c r="AG92" i="16" s="1"/>
  <c r="AC92" i="16"/>
  <c r="AB92" i="16"/>
  <c r="AA92" i="16"/>
  <c r="U92" i="16"/>
  <c r="AI91" i="16"/>
  <c r="AH91" i="16"/>
  <c r="AG91" i="16"/>
  <c r="AC91" i="16"/>
  <c r="AB91" i="16"/>
  <c r="AA91" i="16" s="1"/>
  <c r="U91" i="16"/>
  <c r="AI90" i="16"/>
  <c r="AH90" i="16"/>
  <c r="AG90" i="16"/>
  <c r="AC90" i="16"/>
  <c r="AB90" i="16"/>
  <c r="AA90" i="16" s="1"/>
  <c r="U90" i="16"/>
  <c r="AI89" i="16"/>
  <c r="AH89" i="16"/>
  <c r="AG89" i="16" s="1"/>
  <c r="AC89" i="16"/>
  <c r="AB89" i="16"/>
  <c r="AA89" i="16"/>
  <c r="U89" i="16"/>
  <c r="AI88" i="16"/>
  <c r="AH88" i="16"/>
  <c r="AG88" i="16" s="1"/>
  <c r="AC88" i="16"/>
  <c r="AB88" i="16"/>
  <c r="AA88" i="16" s="1"/>
  <c r="U88" i="16"/>
  <c r="AI87" i="16"/>
  <c r="AH87" i="16"/>
  <c r="AG87" i="16" s="1"/>
  <c r="AC87" i="16"/>
  <c r="AB87" i="16"/>
  <c r="AA87" i="16"/>
  <c r="U87" i="16"/>
  <c r="AI86" i="16"/>
  <c r="AH86" i="16"/>
  <c r="AG86" i="16"/>
  <c r="AC86" i="16"/>
  <c r="AB86" i="16"/>
  <c r="AA86" i="16"/>
  <c r="U86" i="16"/>
  <c r="AI85" i="16"/>
  <c r="AH85" i="16"/>
  <c r="AG85" i="16" s="1"/>
  <c r="AC85" i="16"/>
  <c r="AB85" i="16"/>
  <c r="AA85" i="16" s="1"/>
  <c r="U85" i="16"/>
  <c r="AI84" i="16"/>
  <c r="AH84" i="16"/>
  <c r="AG84" i="16"/>
  <c r="AC84" i="16"/>
  <c r="AB84" i="16"/>
  <c r="AA84" i="16" s="1"/>
  <c r="U84" i="16"/>
  <c r="AI83" i="16"/>
  <c r="AH83" i="16"/>
  <c r="AG83" i="16"/>
  <c r="AC83" i="16"/>
  <c r="AB83" i="16"/>
  <c r="AA83" i="16" s="1"/>
  <c r="U83" i="16"/>
  <c r="AI82" i="16"/>
  <c r="AH82" i="16"/>
  <c r="AG82" i="16"/>
  <c r="AC82" i="16"/>
  <c r="AB82" i="16"/>
  <c r="AA82" i="16"/>
  <c r="U82" i="16"/>
  <c r="AI81" i="16"/>
  <c r="AH81" i="16"/>
  <c r="AG81" i="16" s="1"/>
  <c r="AC81" i="16"/>
  <c r="AB81" i="16"/>
  <c r="AA81" i="16"/>
  <c r="U81" i="16"/>
  <c r="AI80" i="16"/>
  <c r="AH80" i="16"/>
  <c r="AG80" i="16" s="1"/>
  <c r="AC80" i="16"/>
  <c r="AB80" i="16"/>
  <c r="AA80" i="16" s="1"/>
  <c r="U80" i="16"/>
  <c r="AI79" i="16"/>
  <c r="AH79" i="16"/>
  <c r="AG79" i="16" s="1"/>
  <c r="AC79" i="16"/>
  <c r="AB79" i="16"/>
  <c r="AA79" i="16"/>
  <c r="U79" i="16"/>
  <c r="AI78" i="16"/>
  <c r="AH78" i="16"/>
  <c r="AG78" i="16" s="1"/>
  <c r="AC78" i="16"/>
  <c r="AB78" i="16"/>
  <c r="AA78" i="16"/>
  <c r="U78" i="16"/>
  <c r="AI77" i="16"/>
  <c r="AH77" i="16"/>
  <c r="AG77" i="16"/>
  <c r="AC77" i="16"/>
  <c r="AB77" i="16"/>
  <c r="AA77" i="16"/>
  <c r="U77" i="16"/>
  <c r="AI76" i="16"/>
  <c r="AH76" i="16"/>
  <c r="AG76" i="16" s="1"/>
  <c r="AC76" i="16"/>
  <c r="AB76" i="16"/>
  <c r="AA76" i="16"/>
  <c r="U76" i="16"/>
  <c r="AI75" i="16"/>
  <c r="AH75" i="16"/>
  <c r="AG75" i="16" s="1"/>
  <c r="AC75" i="16"/>
  <c r="AB75" i="16"/>
  <c r="AA75" i="16"/>
  <c r="U75" i="16"/>
  <c r="AI74" i="16"/>
  <c r="AH74" i="16"/>
  <c r="AG74" i="16" s="1"/>
  <c r="AC74" i="16"/>
  <c r="AB74" i="16"/>
  <c r="AA74" i="16"/>
  <c r="U74" i="16"/>
  <c r="AI73" i="16"/>
  <c r="AH73" i="16"/>
  <c r="AG73" i="16" s="1"/>
  <c r="AC73" i="16"/>
  <c r="AB73" i="16"/>
  <c r="AA73" i="16"/>
  <c r="U73" i="16"/>
  <c r="AI72" i="16"/>
  <c r="AH72" i="16"/>
  <c r="AG72" i="16"/>
  <c r="AC72" i="16"/>
  <c r="AB72" i="16"/>
  <c r="AA72" i="16"/>
  <c r="U72" i="16"/>
  <c r="AI71" i="16"/>
  <c r="AH71" i="16"/>
  <c r="AG71" i="16" s="1"/>
  <c r="AC71" i="16"/>
  <c r="AB71" i="16"/>
  <c r="AA71" i="16"/>
  <c r="U71" i="16"/>
  <c r="AI70" i="16"/>
  <c r="AH70" i="16"/>
  <c r="AG70" i="16"/>
  <c r="AC70" i="16"/>
  <c r="AB70" i="16"/>
  <c r="AA70" i="16"/>
  <c r="U70" i="16"/>
  <c r="AI69" i="16"/>
  <c r="AH69" i="16"/>
  <c r="AG69" i="16" s="1"/>
  <c r="AC69" i="16"/>
  <c r="AB69" i="16"/>
  <c r="AA69" i="16"/>
  <c r="U69" i="16"/>
  <c r="AI68" i="16"/>
  <c r="AH68" i="16"/>
  <c r="AG68" i="16" s="1"/>
  <c r="AC68" i="16"/>
  <c r="AB68" i="16"/>
  <c r="AA68" i="16" s="1"/>
  <c r="U68" i="16"/>
  <c r="AI67" i="16"/>
  <c r="AH67" i="16"/>
  <c r="AG67" i="16"/>
  <c r="AC67" i="16"/>
  <c r="AB67" i="16"/>
  <c r="AA67" i="16"/>
  <c r="U67" i="16"/>
  <c r="AI66" i="16"/>
  <c r="AH66" i="16"/>
  <c r="AG66" i="16" s="1"/>
  <c r="AC66" i="16"/>
  <c r="AB66" i="16"/>
  <c r="AA66" i="16" s="1"/>
  <c r="U66" i="16"/>
  <c r="AI65" i="16"/>
  <c r="AH65" i="16"/>
  <c r="AG65" i="16" s="1"/>
  <c r="AC65" i="16"/>
  <c r="AB65" i="16"/>
  <c r="AA65" i="16"/>
  <c r="U65" i="16"/>
  <c r="AI64" i="16"/>
  <c r="AH64" i="16"/>
  <c r="AG64" i="16" s="1"/>
  <c r="AC64" i="16"/>
  <c r="AB64" i="16"/>
  <c r="AA64" i="16"/>
  <c r="U64" i="16"/>
  <c r="AI63" i="16"/>
  <c r="AH63" i="16"/>
  <c r="AG63" i="16" s="1"/>
  <c r="AC63" i="16"/>
  <c r="AB63" i="16"/>
  <c r="AA63" i="16" s="1"/>
  <c r="U63" i="16"/>
  <c r="AI62" i="16"/>
  <c r="AH62" i="16"/>
  <c r="AG62" i="16"/>
  <c r="AC62" i="16"/>
  <c r="AB62" i="16"/>
  <c r="AA62" i="16" s="1"/>
  <c r="U62" i="16"/>
  <c r="AI61" i="16"/>
  <c r="AH61" i="16"/>
  <c r="AG61" i="16" s="1"/>
  <c r="AC61" i="16"/>
  <c r="AB61" i="16"/>
  <c r="AA61" i="16"/>
  <c r="U61" i="16"/>
  <c r="AI60" i="16"/>
  <c r="AH60" i="16"/>
  <c r="AG60" i="16"/>
  <c r="AC60" i="16"/>
  <c r="AB60" i="16"/>
  <c r="AA60" i="16" s="1"/>
  <c r="U60" i="16"/>
  <c r="AI59" i="16"/>
  <c r="AH59" i="16"/>
  <c r="AG59" i="16"/>
  <c r="AC59" i="16"/>
  <c r="AB59" i="16"/>
  <c r="AA59" i="16"/>
  <c r="U59" i="16"/>
  <c r="AI58" i="16"/>
  <c r="AH58" i="16"/>
  <c r="AG58" i="16"/>
  <c r="AC58" i="16"/>
  <c r="AB58" i="16"/>
  <c r="AA58" i="16"/>
  <c r="U58" i="16"/>
  <c r="AI57" i="16"/>
  <c r="AH57" i="16"/>
  <c r="AG57" i="16"/>
  <c r="AC57" i="16"/>
  <c r="AB57" i="16"/>
  <c r="AA57" i="16" s="1"/>
  <c r="U57" i="16"/>
  <c r="AI56" i="16"/>
  <c r="AH56" i="16"/>
  <c r="AG56" i="16"/>
  <c r="AC56" i="16"/>
  <c r="AB56" i="16"/>
  <c r="AA56" i="16"/>
  <c r="U56" i="16"/>
  <c r="AI55" i="16"/>
  <c r="AH55" i="16"/>
  <c r="AG55" i="16"/>
  <c r="AC55" i="16"/>
  <c r="AB55" i="16"/>
  <c r="AA55" i="16"/>
  <c r="U55" i="16"/>
  <c r="AI54" i="16"/>
  <c r="AH54" i="16"/>
  <c r="AG54" i="16" s="1"/>
  <c r="AC54" i="16"/>
  <c r="AB54" i="16"/>
  <c r="AA54" i="16"/>
  <c r="U54" i="16"/>
  <c r="AI53" i="16"/>
  <c r="AH53" i="16"/>
  <c r="AG53" i="16"/>
  <c r="AC53" i="16"/>
  <c r="AB53" i="16"/>
  <c r="AA53" i="16" s="1"/>
  <c r="U53" i="16"/>
  <c r="AI52" i="16"/>
  <c r="AH52" i="16"/>
  <c r="AG52" i="16" s="1"/>
  <c r="AC52" i="16"/>
  <c r="AB52" i="16"/>
  <c r="AA52" i="16" s="1"/>
  <c r="U52" i="16"/>
  <c r="AI51" i="16"/>
  <c r="AH51" i="16"/>
  <c r="AG51" i="16"/>
  <c r="AC51" i="16"/>
  <c r="AB51" i="16"/>
  <c r="AA51" i="16"/>
  <c r="U51" i="16"/>
  <c r="AI50" i="16"/>
  <c r="AH50" i="16"/>
  <c r="AG50" i="16"/>
  <c r="AC50" i="16"/>
  <c r="AB50" i="16"/>
  <c r="AA50" i="16" s="1"/>
  <c r="U50" i="16"/>
  <c r="AI49" i="16"/>
  <c r="AH49" i="16"/>
  <c r="AG49" i="16" s="1"/>
  <c r="AC49" i="16"/>
  <c r="AB49" i="16"/>
  <c r="AA49" i="16"/>
  <c r="U49" i="16"/>
  <c r="AI48" i="16"/>
  <c r="AH48" i="16"/>
  <c r="AG48" i="16"/>
  <c r="AC48" i="16"/>
  <c r="AB48" i="16"/>
  <c r="AA48" i="16"/>
  <c r="U48" i="16"/>
  <c r="AI47" i="16"/>
  <c r="AH47" i="16"/>
  <c r="AG47" i="16"/>
  <c r="AC47" i="16"/>
  <c r="AB47" i="16"/>
  <c r="AA47" i="16"/>
  <c r="U47" i="16"/>
  <c r="AI46" i="16"/>
  <c r="AH46" i="16"/>
  <c r="AG46" i="16"/>
  <c r="AC46" i="16"/>
  <c r="AB46" i="16"/>
  <c r="AA46" i="16"/>
  <c r="U46" i="16"/>
  <c r="AI45" i="16"/>
  <c r="AH45" i="16"/>
  <c r="AG45" i="16"/>
  <c r="AC45" i="16"/>
  <c r="AB45" i="16"/>
  <c r="AA45" i="16"/>
  <c r="U45" i="16"/>
  <c r="AI44" i="16"/>
  <c r="AH44" i="16"/>
  <c r="AG44" i="16"/>
  <c r="AC44" i="16"/>
  <c r="AB44" i="16"/>
  <c r="AA44" i="16" s="1"/>
  <c r="U44" i="16"/>
  <c r="AI43" i="16"/>
  <c r="AH43" i="16"/>
  <c r="AG43" i="16" s="1"/>
  <c r="AC43" i="16"/>
  <c r="AB43" i="16"/>
  <c r="AA43" i="16" s="1"/>
  <c r="U43" i="16"/>
  <c r="AI42" i="16"/>
  <c r="AH42" i="16"/>
  <c r="AG42" i="16" s="1"/>
  <c r="AC42" i="16"/>
  <c r="AB42" i="16"/>
  <c r="AA42" i="16"/>
  <c r="U42" i="16"/>
  <c r="AI41" i="16"/>
  <c r="AH41" i="16"/>
  <c r="AG41" i="16"/>
  <c r="AC41" i="16"/>
  <c r="AB41" i="16"/>
  <c r="AA41" i="16" s="1"/>
  <c r="U41" i="16"/>
  <c r="AI40" i="16"/>
  <c r="AH40" i="16"/>
  <c r="AG40" i="16" s="1"/>
  <c r="AC40" i="16"/>
  <c r="AB40" i="16"/>
  <c r="AA40" i="16"/>
  <c r="U40" i="16"/>
  <c r="AI39" i="16"/>
  <c r="AH39" i="16"/>
  <c r="AG39" i="16"/>
  <c r="AC39" i="16"/>
  <c r="AB39" i="16"/>
  <c r="AA39" i="16"/>
  <c r="U39" i="16"/>
  <c r="AI38" i="16"/>
  <c r="AH38" i="16"/>
  <c r="AG38" i="16"/>
  <c r="AC38" i="16"/>
  <c r="AB38" i="16"/>
  <c r="AA38" i="16" s="1"/>
  <c r="U38" i="16"/>
  <c r="AI37" i="16"/>
  <c r="AH37" i="16"/>
  <c r="AG37" i="16"/>
  <c r="AC37" i="16"/>
  <c r="AB37" i="16"/>
  <c r="AA37" i="16" s="1"/>
  <c r="U37" i="16"/>
  <c r="AI36" i="16"/>
  <c r="AH36" i="16"/>
  <c r="AG36" i="16"/>
  <c r="AC36" i="16"/>
  <c r="AB36" i="16"/>
  <c r="AA36" i="16"/>
  <c r="U36" i="16"/>
  <c r="AI35" i="16"/>
  <c r="AH35" i="16"/>
  <c r="AG35" i="16"/>
  <c r="AC35" i="16"/>
  <c r="AB35" i="16"/>
  <c r="AA35" i="16" s="1"/>
  <c r="U35" i="16"/>
  <c r="AI34" i="16"/>
  <c r="AH34" i="16"/>
  <c r="AG34" i="16"/>
  <c r="AC34" i="16"/>
  <c r="AB34" i="16"/>
  <c r="AA34" i="16"/>
  <c r="U34" i="16"/>
  <c r="AI33" i="16"/>
  <c r="AH33" i="16"/>
  <c r="AG33" i="16"/>
  <c r="AC33" i="16"/>
  <c r="AB33" i="16"/>
  <c r="AA33" i="16"/>
  <c r="U33" i="16"/>
  <c r="AI32" i="16"/>
  <c r="AH32" i="16"/>
  <c r="AG32" i="16"/>
  <c r="AC32" i="16"/>
  <c r="AB32" i="16"/>
  <c r="AA32" i="16" s="1"/>
  <c r="U32" i="16"/>
  <c r="AI31" i="16"/>
  <c r="AH31" i="16"/>
  <c r="AG31" i="16"/>
  <c r="AC31" i="16"/>
  <c r="AB31" i="16"/>
  <c r="AA31" i="16" s="1"/>
  <c r="U31" i="16"/>
  <c r="AI30" i="16"/>
  <c r="AH30" i="16"/>
  <c r="AG30" i="16" s="1"/>
  <c r="AC30" i="16"/>
  <c r="AB30" i="16"/>
  <c r="AA30" i="16" s="1"/>
  <c r="U30" i="16"/>
  <c r="AI29" i="16"/>
  <c r="AH29" i="16"/>
  <c r="AG29" i="16"/>
  <c r="AC29" i="16"/>
  <c r="AB29" i="16"/>
  <c r="AA29" i="16"/>
  <c r="U29" i="16"/>
  <c r="AI28" i="16"/>
  <c r="AH28" i="16"/>
  <c r="AG28" i="16" s="1"/>
  <c r="AC28" i="16"/>
  <c r="AB28" i="16"/>
  <c r="AA28" i="16"/>
  <c r="U28" i="16"/>
  <c r="AI27" i="16"/>
  <c r="AH27" i="16"/>
  <c r="AG27" i="16" s="1"/>
  <c r="AC27" i="16"/>
  <c r="AB27" i="16"/>
  <c r="AA27" i="16"/>
  <c r="U27" i="16"/>
  <c r="AI26" i="16"/>
  <c r="AH26" i="16"/>
  <c r="AG26" i="16"/>
  <c r="AC26" i="16"/>
  <c r="AB26" i="16"/>
  <c r="AA26" i="16" s="1"/>
  <c r="U26" i="16"/>
  <c r="AI25" i="16"/>
  <c r="AH25" i="16"/>
  <c r="AG25" i="16" s="1"/>
  <c r="AC25" i="16"/>
  <c r="AB25" i="16"/>
  <c r="AA25" i="16" s="1"/>
  <c r="U25" i="16"/>
  <c r="AI24" i="16"/>
  <c r="AH24" i="16"/>
  <c r="AG24" i="16" s="1"/>
  <c r="AC24" i="16"/>
  <c r="AB24" i="16"/>
  <c r="AA24" i="16" s="1"/>
  <c r="U24" i="16"/>
  <c r="AI23" i="16"/>
  <c r="AH23" i="16"/>
  <c r="AG23" i="16" s="1"/>
  <c r="AC23" i="16"/>
  <c r="AB23" i="16"/>
  <c r="AA23" i="16"/>
  <c r="U23" i="16"/>
  <c r="AI22" i="16"/>
  <c r="AH22" i="16"/>
  <c r="AG22" i="16"/>
  <c r="AC22" i="16"/>
  <c r="AB22" i="16"/>
  <c r="AA22" i="16" s="1"/>
  <c r="U22" i="16"/>
  <c r="AI21" i="16"/>
  <c r="AH21" i="16"/>
  <c r="AG21" i="16" s="1"/>
  <c r="AC21" i="16"/>
  <c r="AB21" i="16"/>
  <c r="AA21" i="16"/>
  <c r="U21" i="16"/>
  <c r="AI20" i="16"/>
  <c r="AH20" i="16"/>
  <c r="AG20" i="16"/>
  <c r="AC20" i="16"/>
  <c r="AB20" i="16"/>
  <c r="AA20" i="16" s="1"/>
  <c r="U20" i="16"/>
  <c r="AI19" i="16"/>
  <c r="AH19" i="16"/>
  <c r="AG19" i="16"/>
  <c r="AC19" i="16"/>
  <c r="AB19" i="16"/>
  <c r="AA19" i="16" s="1"/>
  <c r="V19" i="16"/>
  <c r="V20" i="16" s="1"/>
  <c r="V21" i="16" s="1"/>
  <c r="V22" i="16" s="1"/>
  <c r="V23" i="16" s="1"/>
  <c r="V24" i="16" s="1"/>
  <c r="V25" i="16" s="1"/>
  <c r="V26" i="16" s="1"/>
  <c r="V27" i="16" s="1"/>
  <c r="V28" i="16" s="1"/>
  <c r="V29" i="16" s="1"/>
  <c r="V30" i="16" s="1"/>
  <c r="V31" i="16" s="1"/>
  <c r="V32" i="16" s="1"/>
  <c r="V33" i="16" s="1"/>
  <c r="V34" i="16" s="1"/>
  <c r="V35" i="16" s="1"/>
  <c r="V36" i="16" s="1"/>
  <c r="V37" i="16" s="1"/>
  <c r="V38" i="16" s="1"/>
  <c r="V39" i="16" s="1"/>
  <c r="V40" i="16" s="1"/>
  <c r="V41" i="16" s="1"/>
  <c r="V42" i="16" s="1"/>
  <c r="V43" i="16" s="1"/>
  <c r="V44" i="16" s="1"/>
  <c r="V45" i="16" s="1"/>
  <c r="V46" i="16" s="1"/>
  <c r="V47" i="16" s="1"/>
  <c r="V48" i="16" s="1"/>
  <c r="V49" i="16" s="1"/>
  <c r="V50" i="16" s="1"/>
  <c r="V51" i="16" s="1"/>
  <c r="V52" i="16" s="1"/>
  <c r="V53" i="16" s="1"/>
  <c r="V54" i="16" s="1"/>
  <c r="V55" i="16" s="1"/>
  <c r="V56" i="16" s="1"/>
  <c r="V57" i="16" s="1"/>
  <c r="V58" i="16" s="1"/>
  <c r="V59" i="16" s="1"/>
  <c r="V60" i="16" s="1"/>
  <c r="V61" i="16" s="1"/>
  <c r="V62" i="16" s="1"/>
  <c r="V63" i="16" s="1"/>
  <c r="V64" i="16" s="1"/>
  <c r="V65" i="16" s="1"/>
  <c r="V66" i="16" s="1"/>
  <c r="V67" i="16" s="1"/>
  <c r="V68" i="16" s="1"/>
  <c r="V69" i="16" s="1"/>
  <c r="V70" i="16" s="1"/>
  <c r="V71" i="16" s="1"/>
  <c r="V72" i="16" s="1"/>
  <c r="V73" i="16" s="1"/>
  <c r="V74" i="16" s="1"/>
  <c r="V75" i="16" s="1"/>
  <c r="V76" i="16" s="1"/>
  <c r="V77" i="16" s="1"/>
  <c r="V78" i="16" s="1"/>
  <c r="V79" i="16" s="1"/>
  <c r="V80" i="16" s="1"/>
  <c r="V81" i="16" s="1"/>
  <c r="V82" i="16" s="1"/>
  <c r="V83" i="16" s="1"/>
  <c r="V84" i="16" s="1"/>
  <c r="V85" i="16" s="1"/>
  <c r="V86" i="16" s="1"/>
  <c r="V87" i="16" s="1"/>
  <c r="V88" i="16" s="1"/>
  <c r="V89" i="16" s="1"/>
  <c r="V90" i="16" s="1"/>
  <c r="V91" i="16" s="1"/>
  <c r="V92" i="16" s="1"/>
  <c r="V93" i="16" s="1"/>
  <c r="V94" i="16" s="1"/>
  <c r="V95" i="16" s="1"/>
  <c r="V96" i="16" s="1"/>
  <c r="V97" i="16" s="1"/>
  <c r="V98" i="16" s="1"/>
  <c r="V99" i="16" s="1"/>
  <c r="V100" i="16" s="1"/>
  <c r="V101" i="16" s="1"/>
  <c r="V102" i="16" s="1"/>
  <c r="V103" i="16" s="1"/>
  <c r="V104" i="16" s="1"/>
  <c r="V105" i="16" s="1"/>
  <c r="V106" i="16" s="1"/>
  <c r="V107" i="16" s="1"/>
  <c r="V108" i="16" s="1"/>
  <c r="V109" i="16" s="1"/>
  <c r="V110" i="16" s="1"/>
  <c r="V111" i="16" s="1"/>
  <c r="V112" i="16" s="1"/>
  <c r="V113" i="16" s="1"/>
  <c r="V114" i="16" s="1"/>
  <c r="V115" i="16" s="1"/>
  <c r="V116" i="16" s="1"/>
  <c r="V117" i="16" s="1"/>
  <c r="V118" i="16" s="1"/>
  <c r="V119" i="16" s="1"/>
  <c r="V120" i="16" s="1"/>
  <c r="V121" i="16" s="1"/>
  <c r="V122" i="16" s="1"/>
  <c r="V123" i="16" s="1"/>
  <c r="V124" i="16" s="1"/>
  <c r="V125" i="16" s="1"/>
  <c r="V126" i="16" s="1"/>
  <c r="V127" i="16" s="1"/>
  <c r="V128" i="16" s="1"/>
  <c r="V129" i="16" s="1"/>
  <c r="V130" i="16" s="1"/>
  <c r="V131" i="16" s="1"/>
  <c r="V132" i="16" s="1"/>
  <c r="V133" i="16" s="1"/>
  <c r="V134" i="16" s="1"/>
  <c r="V135" i="16" s="1"/>
  <c r="V136" i="16" s="1"/>
  <c r="V137" i="16" s="1"/>
  <c r="V138" i="16" s="1"/>
  <c r="V139" i="16" s="1"/>
  <c r="V140" i="16" s="1"/>
  <c r="V141" i="16" s="1"/>
  <c r="V142" i="16" s="1"/>
  <c r="V143" i="16" s="1"/>
  <c r="V144" i="16" s="1"/>
  <c r="V145" i="16" s="1"/>
  <c r="V146" i="16" s="1"/>
  <c r="V147" i="16" s="1"/>
  <c r="V148" i="16" s="1"/>
  <c r="V149" i="16" s="1"/>
  <c r="V150" i="16" s="1"/>
  <c r="V151" i="16" s="1"/>
  <c r="V152" i="16" s="1"/>
  <c r="V153" i="16" s="1"/>
  <c r="V154" i="16" s="1"/>
  <c r="V155" i="16" s="1"/>
  <c r="V156" i="16" s="1"/>
  <c r="V157" i="16" s="1"/>
  <c r="V158" i="16" s="1"/>
  <c r="V159" i="16" s="1"/>
  <c r="V160" i="16" s="1"/>
  <c r="V161" i="16" s="1"/>
  <c r="V162" i="16" s="1"/>
  <c r="V163" i="16" s="1"/>
  <c r="V164" i="16" s="1"/>
  <c r="V165" i="16" s="1"/>
  <c r="V166" i="16" s="1"/>
  <c r="V167" i="16" s="1"/>
  <c r="V168" i="16" s="1"/>
  <c r="V169" i="16" s="1"/>
  <c r="V170" i="16" s="1"/>
  <c r="V171" i="16" s="1"/>
  <c r="V172" i="16" s="1"/>
  <c r="V173" i="16" s="1"/>
  <c r="V174" i="16" s="1"/>
  <c r="V175" i="16" s="1"/>
  <c r="V176" i="16" s="1"/>
  <c r="V177" i="16" s="1"/>
  <c r="V178" i="16" s="1"/>
  <c r="V179" i="16" s="1"/>
  <c r="V180" i="16" s="1"/>
  <c r="V181" i="16" s="1"/>
  <c r="V182" i="16" s="1"/>
  <c r="V183" i="16" s="1"/>
  <c r="V184" i="16" s="1"/>
  <c r="V185" i="16" s="1"/>
  <c r="V186" i="16" s="1"/>
  <c r="V187" i="16" s="1"/>
  <c r="V188" i="16" s="1"/>
  <c r="V189" i="16" s="1"/>
  <c r="V190" i="16" s="1"/>
  <c r="V191" i="16" s="1"/>
  <c r="V192" i="16" s="1"/>
  <c r="V193" i="16" s="1"/>
  <c r="V194" i="16" s="1"/>
  <c r="V195" i="16" s="1"/>
  <c r="V196" i="16" s="1"/>
  <c r="V197" i="16" s="1"/>
  <c r="V198" i="16" s="1"/>
  <c r="V199" i="16" s="1"/>
  <c r="V200" i="16" s="1"/>
  <c r="V201" i="16" s="1"/>
  <c r="V202" i="16" s="1"/>
  <c r="V203" i="16" s="1"/>
  <c r="V204" i="16" s="1"/>
  <c r="V205" i="16" s="1"/>
  <c r="V206" i="16" s="1"/>
  <c r="V207" i="16" s="1"/>
  <c r="V208" i="16" s="1"/>
  <c r="V209" i="16" s="1"/>
  <c r="V210" i="16" s="1"/>
  <c r="V211" i="16" s="1"/>
  <c r="V212" i="16" s="1"/>
  <c r="V213" i="16" s="1"/>
  <c r="V214" i="16" s="1"/>
  <c r="V215" i="16" s="1"/>
  <c r="V216" i="16" s="1"/>
  <c r="V217" i="16" s="1"/>
  <c r="V218" i="16" s="1"/>
  <c r="V219" i="16" s="1"/>
  <c r="V220" i="16" s="1"/>
  <c r="V221" i="16" s="1"/>
  <c r="V222" i="16" s="1"/>
  <c r="V223" i="16" s="1"/>
  <c r="V224" i="16" s="1"/>
  <c r="V225" i="16" s="1"/>
  <c r="V226" i="16" s="1"/>
  <c r="V227" i="16" s="1"/>
  <c r="V228" i="16" s="1"/>
  <c r="V229" i="16" s="1"/>
  <c r="V230" i="16" s="1"/>
  <c r="V231" i="16" s="1"/>
  <c r="V232" i="16" s="1"/>
  <c r="V233" i="16" s="1"/>
  <c r="V234" i="16" s="1"/>
  <c r="V235" i="16" s="1"/>
  <c r="V236" i="16" s="1"/>
  <c r="V237" i="16" s="1"/>
  <c r="V238" i="16" s="1"/>
  <c r="V239" i="16" s="1"/>
  <c r="V240" i="16" s="1"/>
  <c r="V241" i="16" s="1"/>
  <c r="V242" i="16" s="1"/>
  <c r="V243" i="16" s="1"/>
  <c r="V244" i="16" s="1"/>
  <c r="V245" i="16" s="1"/>
  <c r="V246" i="16" s="1"/>
  <c r="V247" i="16" s="1"/>
  <c r="V248" i="16" s="1"/>
  <c r="V249" i="16" s="1"/>
  <c r="V250" i="16" s="1"/>
  <c r="V251" i="16" s="1"/>
  <c r="V252" i="16" s="1"/>
  <c r="V253" i="16" s="1"/>
  <c r="V254" i="16" s="1"/>
  <c r="V255" i="16" s="1"/>
  <c r="V256" i="16" s="1"/>
  <c r="U19" i="16"/>
  <c r="Q19" i="16"/>
  <c r="B19" i="16"/>
  <c r="AI18" i="16"/>
  <c r="AH18" i="16"/>
  <c r="AG18" i="16" s="1"/>
  <c r="AC18" i="16"/>
  <c r="AB18" i="16"/>
  <c r="AA18" i="16"/>
  <c r="V18" i="16"/>
  <c r="U18" i="16"/>
  <c r="Q18" i="16"/>
  <c r="S18" i="16" s="1"/>
  <c r="X18" i="16" s="1"/>
  <c r="H18" i="16"/>
  <c r="B18" i="16"/>
  <c r="A18" i="16"/>
  <c r="Y18" i="16" s="1"/>
  <c r="AI17" i="16"/>
  <c r="AH17" i="16"/>
  <c r="R17" i="16" s="1"/>
  <c r="AG17" i="16"/>
  <c r="AC17" i="16"/>
  <c r="AB17" i="16"/>
  <c r="AA17" i="16"/>
  <c r="U17" i="16"/>
  <c r="Q17" i="16"/>
  <c r="S17" i="16" s="1"/>
  <c r="K17" i="16"/>
  <c r="X17" i="16" s="1"/>
  <c r="J17" i="16"/>
  <c r="W17" i="16" s="1"/>
  <c r="A17" i="16"/>
  <c r="Y17" i="16" s="1"/>
  <c r="B15" i="16"/>
  <c r="U6" i="16"/>
  <c r="AI256" i="15"/>
  <c r="AH256" i="15"/>
  <c r="AG256" i="15" s="1"/>
  <c r="AC256" i="15"/>
  <c r="AB256" i="15"/>
  <c r="AA256" i="15" s="1"/>
  <c r="U256" i="15"/>
  <c r="AI255" i="15"/>
  <c r="AH255" i="15"/>
  <c r="AG255" i="15" s="1"/>
  <c r="AC255" i="15"/>
  <c r="AB255" i="15"/>
  <c r="AA255" i="15" s="1"/>
  <c r="U255" i="15"/>
  <c r="AI254" i="15"/>
  <c r="AH254" i="15"/>
  <c r="AG254" i="15"/>
  <c r="AC254" i="15"/>
  <c r="AB254" i="15"/>
  <c r="AA254" i="15" s="1"/>
  <c r="U254" i="15"/>
  <c r="AI253" i="15"/>
  <c r="AH253" i="15"/>
  <c r="AG253" i="15"/>
  <c r="AC253" i="15"/>
  <c r="AB253" i="15"/>
  <c r="AA253" i="15" s="1"/>
  <c r="U253" i="15"/>
  <c r="AI252" i="15"/>
  <c r="AH252" i="15"/>
  <c r="AG252" i="15"/>
  <c r="AC252" i="15"/>
  <c r="AB252" i="15"/>
  <c r="AA252" i="15"/>
  <c r="U252" i="15"/>
  <c r="AI251" i="15"/>
  <c r="AH251" i="15"/>
  <c r="AG251" i="15" s="1"/>
  <c r="AC251" i="15"/>
  <c r="AB251" i="15"/>
  <c r="AA251" i="15"/>
  <c r="U251" i="15"/>
  <c r="AI250" i="15"/>
  <c r="AH250" i="15"/>
  <c r="AG250" i="15" s="1"/>
  <c r="AC250" i="15"/>
  <c r="AB250" i="15"/>
  <c r="AA250" i="15" s="1"/>
  <c r="U250" i="15"/>
  <c r="AI249" i="15"/>
  <c r="AH249" i="15"/>
  <c r="AG249" i="15" s="1"/>
  <c r="AC249" i="15"/>
  <c r="AB249" i="15"/>
  <c r="AA249" i="15" s="1"/>
  <c r="U249" i="15"/>
  <c r="AI248" i="15"/>
  <c r="AH248" i="15"/>
  <c r="AG248" i="15" s="1"/>
  <c r="AC248" i="15"/>
  <c r="AB248" i="15"/>
  <c r="AA248" i="15"/>
  <c r="U248" i="15"/>
  <c r="AI247" i="15"/>
  <c r="AH247" i="15"/>
  <c r="AG247" i="15" s="1"/>
  <c r="AC247" i="15"/>
  <c r="AB247" i="15"/>
  <c r="AA247" i="15" s="1"/>
  <c r="U247" i="15"/>
  <c r="AI246" i="15"/>
  <c r="AH246" i="15"/>
  <c r="AG246" i="15"/>
  <c r="AC246" i="15"/>
  <c r="AB246" i="15"/>
  <c r="AA246" i="15"/>
  <c r="U246" i="15"/>
  <c r="AI245" i="15"/>
  <c r="AH245" i="15"/>
  <c r="AG245" i="15" s="1"/>
  <c r="AC245" i="15"/>
  <c r="AB245" i="15"/>
  <c r="AA245" i="15" s="1"/>
  <c r="U245" i="15"/>
  <c r="AI244" i="15"/>
  <c r="AH244" i="15"/>
  <c r="AG244" i="15"/>
  <c r="AC244" i="15"/>
  <c r="AB244" i="15"/>
  <c r="AA244" i="15"/>
  <c r="U244" i="15"/>
  <c r="AI243" i="15"/>
  <c r="AH243" i="15"/>
  <c r="AG243" i="15" s="1"/>
  <c r="AC243" i="15"/>
  <c r="AB243" i="15"/>
  <c r="AA243" i="15" s="1"/>
  <c r="U243" i="15"/>
  <c r="AI242" i="15"/>
  <c r="AH242" i="15"/>
  <c r="AG242" i="15" s="1"/>
  <c r="AC242" i="15"/>
  <c r="AB242" i="15"/>
  <c r="AA242" i="15" s="1"/>
  <c r="U242" i="15"/>
  <c r="AI241" i="15"/>
  <c r="AH241" i="15"/>
  <c r="AG241" i="15" s="1"/>
  <c r="AC241" i="15"/>
  <c r="AB241" i="15"/>
  <c r="AA241" i="15" s="1"/>
  <c r="U241" i="15"/>
  <c r="AI240" i="15"/>
  <c r="AH240" i="15"/>
  <c r="AG240" i="15" s="1"/>
  <c r="AC240" i="15"/>
  <c r="AB240" i="15"/>
  <c r="AA240" i="15"/>
  <c r="U240" i="15"/>
  <c r="AI239" i="15"/>
  <c r="AH239" i="15"/>
  <c r="AG239" i="15" s="1"/>
  <c r="AC239" i="15"/>
  <c r="AB239" i="15"/>
  <c r="AA239" i="15" s="1"/>
  <c r="U239" i="15"/>
  <c r="AI238" i="15"/>
  <c r="AH238" i="15"/>
  <c r="AG238" i="15"/>
  <c r="AC238" i="15"/>
  <c r="AB238" i="15"/>
  <c r="AA238" i="15" s="1"/>
  <c r="U238" i="15"/>
  <c r="AI237" i="15"/>
  <c r="AH237" i="15"/>
  <c r="AG237" i="15"/>
  <c r="AC237" i="15"/>
  <c r="AB237" i="15"/>
  <c r="AA237" i="15" s="1"/>
  <c r="U237" i="15"/>
  <c r="AI236" i="15"/>
  <c r="AH236" i="15"/>
  <c r="AG236" i="15"/>
  <c r="AC236" i="15"/>
  <c r="AB236" i="15"/>
  <c r="AA236" i="15"/>
  <c r="U236" i="15"/>
  <c r="AI235" i="15"/>
  <c r="AH235" i="15"/>
  <c r="AG235" i="15" s="1"/>
  <c r="AC235" i="15"/>
  <c r="AB235" i="15"/>
  <c r="AA235" i="15"/>
  <c r="U235" i="15"/>
  <c r="AI234" i="15"/>
  <c r="AH234" i="15"/>
  <c r="AG234" i="15" s="1"/>
  <c r="AC234" i="15"/>
  <c r="AB234" i="15"/>
  <c r="AA234" i="15"/>
  <c r="U234" i="15"/>
  <c r="AI233" i="15"/>
  <c r="AH233" i="15"/>
  <c r="AG233" i="15"/>
  <c r="AC233" i="15"/>
  <c r="AB233" i="15"/>
  <c r="AA233" i="15"/>
  <c r="U233" i="15"/>
  <c r="AI232" i="15"/>
  <c r="AH232" i="15"/>
  <c r="AG232" i="15"/>
  <c r="AC232" i="15"/>
  <c r="AB232" i="15"/>
  <c r="AA232" i="15" s="1"/>
  <c r="U232" i="15"/>
  <c r="AI231" i="15"/>
  <c r="AH231" i="15"/>
  <c r="AG231" i="15"/>
  <c r="AC231" i="15"/>
  <c r="AB231" i="15"/>
  <c r="AA231" i="15"/>
  <c r="U231" i="15"/>
  <c r="AI230" i="15"/>
  <c r="AH230" i="15"/>
  <c r="AG230" i="15" s="1"/>
  <c r="AC230" i="15"/>
  <c r="AB230" i="15"/>
  <c r="AA230" i="15" s="1"/>
  <c r="U230" i="15"/>
  <c r="AI229" i="15"/>
  <c r="AH229" i="15"/>
  <c r="AG229" i="15"/>
  <c r="AC229" i="15"/>
  <c r="AB229" i="15"/>
  <c r="AA229" i="15" s="1"/>
  <c r="U229" i="15"/>
  <c r="AI228" i="15"/>
  <c r="AH228" i="15"/>
  <c r="AG228" i="15" s="1"/>
  <c r="AC228" i="15"/>
  <c r="AB228" i="15"/>
  <c r="AA228" i="15"/>
  <c r="U228" i="15"/>
  <c r="AI227" i="15"/>
  <c r="AH227" i="15"/>
  <c r="AG227" i="15"/>
  <c r="AC227" i="15"/>
  <c r="AB227" i="15"/>
  <c r="AA227" i="15"/>
  <c r="U227" i="15"/>
  <c r="AI226" i="15"/>
  <c r="AH226" i="15"/>
  <c r="AG226" i="15" s="1"/>
  <c r="AC226" i="15"/>
  <c r="AB226" i="15"/>
  <c r="AA226" i="15"/>
  <c r="U226" i="15"/>
  <c r="AI225" i="15"/>
  <c r="AH225" i="15"/>
  <c r="AG225" i="15"/>
  <c r="AC225" i="15"/>
  <c r="AB225" i="15"/>
  <c r="AA225" i="15" s="1"/>
  <c r="U225" i="15"/>
  <c r="AI224" i="15"/>
  <c r="AH224" i="15"/>
  <c r="AG224" i="15"/>
  <c r="AC224" i="15"/>
  <c r="AB224" i="15"/>
  <c r="AA224" i="15" s="1"/>
  <c r="U224" i="15"/>
  <c r="AI223" i="15"/>
  <c r="AH223" i="15"/>
  <c r="AG223" i="15" s="1"/>
  <c r="AC223" i="15"/>
  <c r="AB223" i="15"/>
  <c r="AA223" i="15" s="1"/>
  <c r="U223" i="15"/>
  <c r="AI222" i="15"/>
  <c r="AH222" i="15"/>
  <c r="AG222" i="15"/>
  <c r="AC222" i="15"/>
  <c r="AB222" i="15"/>
  <c r="AA222" i="15"/>
  <c r="U222" i="15"/>
  <c r="AI221" i="15"/>
  <c r="AH221" i="15"/>
  <c r="AG221" i="15" s="1"/>
  <c r="AC221" i="15"/>
  <c r="AB221" i="15"/>
  <c r="AA221" i="15"/>
  <c r="U221" i="15"/>
  <c r="AI220" i="15"/>
  <c r="AH220" i="15"/>
  <c r="AG220" i="15"/>
  <c r="AC220" i="15"/>
  <c r="AB220" i="15"/>
  <c r="AA220" i="15"/>
  <c r="U220" i="15"/>
  <c r="AI219" i="15"/>
  <c r="AH219" i="15"/>
  <c r="AG219" i="15" s="1"/>
  <c r="AC219" i="15"/>
  <c r="AB219" i="15"/>
  <c r="AA219" i="15" s="1"/>
  <c r="U219" i="15"/>
  <c r="AI218" i="15"/>
  <c r="AH218" i="15"/>
  <c r="AG218" i="15"/>
  <c r="AC218" i="15"/>
  <c r="AB218" i="15"/>
  <c r="AA218" i="15"/>
  <c r="U218" i="15"/>
  <c r="AI217" i="15"/>
  <c r="AH217" i="15"/>
  <c r="AG217" i="15" s="1"/>
  <c r="AC217" i="15"/>
  <c r="AB217" i="15"/>
  <c r="AA217" i="15" s="1"/>
  <c r="U217" i="15"/>
  <c r="AI216" i="15"/>
  <c r="AH216" i="15"/>
  <c r="AG216" i="15"/>
  <c r="AC216" i="15"/>
  <c r="AB216" i="15"/>
  <c r="AA216" i="15"/>
  <c r="U216" i="15"/>
  <c r="AI215" i="15"/>
  <c r="AH215" i="15"/>
  <c r="AG215" i="15" s="1"/>
  <c r="AC215" i="15"/>
  <c r="AB215" i="15"/>
  <c r="AA215" i="15" s="1"/>
  <c r="U215" i="15"/>
  <c r="AI214" i="15"/>
  <c r="AH214" i="15"/>
  <c r="AG214" i="15" s="1"/>
  <c r="AC214" i="15"/>
  <c r="AB214" i="15"/>
  <c r="AA214" i="15" s="1"/>
  <c r="U214" i="15"/>
  <c r="AI213" i="15"/>
  <c r="AH213" i="15"/>
  <c r="AG213" i="15"/>
  <c r="AC213" i="15"/>
  <c r="AB213" i="15"/>
  <c r="AA213" i="15" s="1"/>
  <c r="U213" i="15"/>
  <c r="AI212" i="15"/>
  <c r="AH212" i="15"/>
  <c r="AG212" i="15" s="1"/>
  <c r="AC212" i="15"/>
  <c r="AB212" i="15"/>
  <c r="AA212" i="15"/>
  <c r="U212" i="15"/>
  <c r="AI211" i="15"/>
  <c r="AH211" i="15"/>
  <c r="AG211" i="15"/>
  <c r="AC211" i="15"/>
  <c r="AB211" i="15"/>
  <c r="AA211" i="15" s="1"/>
  <c r="U211" i="15"/>
  <c r="AI210" i="15"/>
  <c r="AH210" i="15"/>
  <c r="AG210" i="15"/>
  <c r="AC210" i="15"/>
  <c r="AB210" i="15"/>
  <c r="AA210" i="15"/>
  <c r="U210" i="15"/>
  <c r="AI209" i="15"/>
  <c r="AH209" i="15"/>
  <c r="AG209" i="15" s="1"/>
  <c r="AC209" i="15"/>
  <c r="AB209" i="15"/>
  <c r="AA209" i="15"/>
  <c r="U209" i="15"/>
  <c r="AI208" i="15"/>
  <c r="AH208" i="15"/>
  <c r="AG208" i="15"/>
  <c r="AC208" i="15"/>
  <c r="AB208" i="15"/>
  <c r="AA208" i="15"/>
  <c r="U208" i="15"/>
  <c r="AI207" i="15"/>
  <c r="AH207" i="15"/>
  <c r="AG207" i="15" s="1"/>
  <c r="AC207" i="15"/>
  <c r="AB207" i="15"/>
  <c r="AA207" i="15"/>
  <c r="U207" i="15"/>
  <c r="AI206" i="15"/>
  <c r="AH206" i="15"/>
  <c r="AG206" i="15" s="1"/>
  <c r="AC206" i="15"/>
  <c r="AB206" i="15"/>
  <c r="AA206" i="15" s="1"/>
  <c r="U206" i="15"/>
  <c r="AI205" i="15"/>
  <c r="AH205" i="15"/>
  <c r="AG205" i="15" s="1"/>
  <c r="AC205" i="15"/>
  <c r="AB205" i="15"/>
  <c r="AA205" i="15"/>
  <c r="U205" i="15"/>
  <c r="AI204" i="15"/>
  <c r="AH204" i="15"/>
  <c r="AG204" i="15" s="1"/>
  <c r="AC204" i="15"/>
  <c r="AB204" i="15"/>
  <c r="AA204" i="15"/>
  <c r="U204" i="15"/>
  <c r="AI203" i="15"/>
  <c r="AH203" i="15"/>
  <c r="AG203" i="15" s="1"/>
  <c r="AC203" i="15"/>
  <c r="AB203" i="15"/>
  <c r="AA203" i="15" s="1"/>
  <c r="U203" i="15"/>
  <c r="AI202" i="15"/>
  <c r="AH202" i="15"/>
  <c r="AG202" i="15"/>
  <c r="AC202" i="15"/>
  <c r="AB202" i="15"/>
  <c r="AA202" i="15"/>
  <c r="U202" i="15"/>
  <c r="AI201" i="15"/>
  <c r="AH201" i="15"/>
  <c r="AG201" i="15" s="1"/>
  <c r="AC201" i="15"/>
  <c r="AB201" i="15"/>
  <c r="AA201" i="15"/>
  <c r="U201" i="15"/>
  <c r="AI200" i="15"/>
  <c r="AH200" i="15"/>
  <c r="AG200" i="15"/>
  <c r="AC200" i="15"/>
  <c r="AB200" i="15"/>
  <c r="AA200" i="15"/>
  <c r="U200" i="15"/>
  <c r="AI199" i="15"/>
  <c r="AH199" i="15"/>
  <c r="AG199" i="15" s="1"/>
  <c r="AC199" i="15"/>
  <c r="AB199" i="15"/>
  <c r="AA199" i="15"/>
  <c r="U199" i="15"/>
  <c r="AI198" i="15"/>
  <c r="AH198" i="15"/>
  <c r="AG198" i="15"/>
  <c r="AC198" i="15"/>
  <c r="AB198" i="15"/>
  <c r="AA198" i="15"/>
  <c r="U198" i="15"/>
  <c r="AI197" i="15"/>
  <c r="AH197" i="15"/>
  <c r="AG197" i="15"/>
  <c r="AC197" i="15"/>
  <c r="AB197" i="15"/>
  <c r="AA197" i="15" s="1"/>
  <c r="U197" i="15"/>
  <c r="AI196" i="15"/>
  <c r="AH196" i="15"/>
  <c r="AG196" i="15" s="1"/>
  <c r="AC196" i="15"/>
  <c r="AB196" i="15"/>
  <c r="AA196" i="15"/>
  <c r="U196" i="15"/>
  <c r="AI195" i="15"/>
  <c r="AH195" i="15"/>
  <c r="AG195" i="15" s="1"/>
  <c r="AC195" i="15"/>
  <c r="AB195" i="15"/>
  <c r="AA195" i="15"/>
  <c r="U195" i="15"/>
  <c r="AI194" i="15"/>
  <c r="AH194" i="15"/>
  <c r="AG194" i="15"/>
  <c r="AC194" i="15"/>
  <c r="AB194" i="15"/>
  <c r="AA194" i="15"/>
  <c r="U194" i="15"/>
  <c r="AI193" i="15"/>
  <c r="AH193" i="15"/>
  <c r="AG193" i="15" s="1"/>
  <c r="AC193" i="15"/>
  <c r="AB193" i="15"/>
  <c r="AA193" i="15"/>
  <c r="U193" i="15"/>
  <c r="AI192" i="15"/>
  <c r="AH192" i="15"/>
  <c r="AG192" i="15"/>
  <c r="AC192" i="15"/>
  <c r="AB192" i="15"/>
  <c r="AA192" i="15"/>
  <c r="U192" i="15"/>
  <c r="AI191" i="15"/>
  <c r="AH191" i="15"/>
  <c r="AG191" i="15" s="1"/>
  <c r="AC191" i="15"/>
  <c r="AB191" i="15"/>
  <c r="AA191" i="15" s="1"/>
  <c r="U191" i="15"/>
  <c r="AI190" i="15"/>
  <c r="AH190" i="15"/>
  <c r="AG190" i="15"/>
  <c r="AC190" i="15"/>
  <c r="AB190" i="15"/>
  <c r="AA190" i="15"/>
  <c r="U190" i="15"/>
  <c r="AI189" i="15"/>
  <c r="AH189" i="15"/>
  <c r="AG189" i="15" s="1"/>
  <c r="AC189" i="15"/>
  <c r="AB189" i="15"/>
  <c r="AA189" i="15" s="1"/>
  <c r="U189" i="15"/>
  <c r="AI188" i="15"/>
  <c r="AH188" i="15"/>
  <c r="AG188" i="15"/>
  <c r="AC188" i="15"/>
  <c r="AB188" i="15"/>
  <c r="AA188" i="15"/>
  <c r="U188" i="15"/>
  <c r="AI187" i="15"/>
  <c r="AH187" i="15"/>
  <c r="AG187" i="15"/>
  <c r="AC187" i="15"/>
  <c r="AB187" i="15"/>
  <c r="AA187" i="15" s="1"/>
  <c r="U187" i="15"/>
  <c r="AI186" i="15"/>
  <c r="AH186" i="15"/>
  <c r="AG186" i="15" s="1"/>
  <c r="AC186" i="15"/>
  <c r="AB186" i="15"/>
  <c r="AA186" i="15"/>
  <c r="U186" i="15"/>
  <c r="AI185" i="15"/>
  <c r="AH185" i="15"/>
  <c r="AG185" i="15" s="1"/>
  <c r="AC185" i="15"/>
  <c r="AB185" i="15"/>
  <c r="AA185" i="15"/>
  <c r="U185" i="15"/>
  <c r="AI184" i="15"/>
  <c r="AH184" i="15"/>
  <c r="AG184" i="15" s="1"/>
  <c r="AC184" i="15"/>
  <c r="AB184" i="15"/>
  <c r="AA184" i="15"/>
  <c r="U184" i="15"/>
  <c r="AI183" i="15"/>
  <c r="AH183" i="15"/>
  <c r="AG183" i="15" s="1"/>
  <c r="AC183" i="15"/>
  <c r="AB183" i="15"/>
  <c r="AA183" i="15" s="1"/>
  <c r="U183" i="15"/>
  <c r="AI182" i="15"/>
  <c r="AH182" i="15"/>
  <c r="AG182" i="15" s="1"/>
  <c r="AC182" i="15"/>
  <c r="AB182" i="15"/>
  <c r="AA182" i="15"/>
  <c r="U182" i="15"/>
  <c r="AI181" i="15"/>
  <c r="AH181" i="15"/>
  <c r="AG181" i="15" s="1"/>
  <c r="AC181" i="15"/>
  <c r="AB181" i="15"/>
  <c r="AA181" i="15" s="1"/>
  <c r="U181" i="15"/>
  <c r="AI180" i="15"/>
  <c r="AH180" i="15"/>
  <c r="AG180" i="15"/>
  <c r="AC180" i="15"/>
  <c r="AB180" i="15"/>
  <c r="AA180" i="15" s="1"/>
  <c r="U180" i="15"/>
  <c r="AI179" i="15"/>
  <c r="AH179" i="15"/>
  <c r="AG179" i="15" s="1"/>
  <c r="AC179" i="15"/>
  <c r="AB179" i="15"/>
  <c r="AA179" i="15"/>
  <c r="U179" i="15"/>
  <c r="AI178" i="15"/>
  <c r="AH178" i="15"/>
  <c r="AG178" i="15"/>
  <c r="AC178" i="15"/>
  <c r="AB178" i="15"/>
  <c r="AA178" i="15" s="1"/>
  <c r="U178" i="15"/>
  <c r="AI177" i="15"/>
  <c r="AH177" i="15"/>
  <c r="AG177" i="15"/>
  <c r="AC177" i="15"/>
  <c r="AB177" i="15"/>
  <c r="AA177" i="15"/>
  <c r="U177" i="15"/>
  <c r="AI176" i="15"/>
  <c r="AH176" i="15"/>
  <c r="AG176" i="15"/>
  <c r="AC176" i="15"/>
  <c r="AB176" i="15"/>
  <c r="AA176" i="15"/>
  <c r="U176" i="15"/>
  <c r="AI175" i="15"/>
  <c r="AH175" i="15"/>
  <c r="AG175" i="15" s="1"/>
  <c r="AC175" i="15"/>
  <c r="AB175" i="15"/>
  <c r="AA175" i="15"/>
  <c r="U175" i="15"/>
  <c r="AI174" i="15"/>
  <c r="AH174" i="15"/>
  <c r="AG174" i="15" s="1"/>
  <c r="AC174" i="15"/>
  <c r="AB174" i="15"/>
  <c r="AA174" i="15" s="1"/>
  <c r="U174" i="15"/>
  <c r="AI173" i="15"/>
  <c r="AH173" i="15"/>
  <c r="AG173" i="15"/>
  <c r="AC173" i="15"/>
  <c r="AB173" i="15"/>
  <c r="AA173" i="15"/>
  <c r="U173" i="15"/>
  <c r="AI172" i="15"/>
  <c r="AH172" i="15"/>
  <c r="AG172" i="15"/>
  <c r="AC172" i="15"/>
  <c r="AB172" i="15"/>
  <c r="AA172" i="15" s="1"/>
  <c r="U172" i="15"/>
  <c r="AI171" i="15"/>
  <c r="AH171" i="15"/>
  <c r="AG171" i="15"/>
  <c r="AC171" i="15"/>
  <c r="AB171" i="15"/>
  <c r="AA171" i="15"/>
  <c r="U171" i="15"/>
  <c r="AI170" i="15"/>
  <c r="AH170" i="15"/>
  <c r="AG170" i="15"/>
  <c r="AC170" i="15"/>
  <c r="AB170" i="15"/>
  <c r="AA170" i="15"/>
  <c r="U170" i="15"/>
  <c r="AI169" i="15"/>
  <c r="AH169" i="15"/>
  <c r="AG169" i="15"/>
  <c r="AC169" i="15"/>
  <c r="AB169" i="15"/>
  <c r="AA169" i="15" s="1"/>
  <c r="U169" i="15"/>
  <c r="AI168" i="15"/>
  <c r="AH168" i="15"/>
  <c r="AG168" i="15" s="1"/>
  <c r="AC168" i="15"/>
  <c r="AB168" i="15"/>
  <c r="AA168" i="15"/>
  <c r="U168" i="15"/>
  <c r="AI167" i="15"/>
  <c r="AH167" i="15"/>
  <c r="AG167" i="15"/>
  <c r="AC167" i="15"/>
  <c r="AB167" i="15"/>
  <c r="AA167" i="15" s="1"/>
  <c r="U167" i="15"/>
  <c r="AI166" i="15"/>
  <c r="AH166" i="15"/>
  <c r="AG166" i="15"/>
  <c r="AC166" i="15"/>
  <c r="AB166" i="15"/>
  <c r="AA166" i="15" s="1"/>
  <c r="U166" i="15"/>
  <c r="AI165" i="15"/>
  <c r="AH165" i="15"/>
  <c r="AG165" i="15" s="1"/>
  <c r="AC165" i="15"/>
  <c r="AB165" i="15"/>
  <c r="AA165" i="15" s="1"/>
  <c r="U165" i="15"/>
  <c r="AI164" i="15"/>
  <c r="AH164" i="15"/>
  <c r="AG164" i="15"/>
  <c r="AC164" i="15"/>
  <c r="AB164" i="15"/>
  <c r="AA164" i="15" s="1"/>
  <c r="U164" i="15"/>
  <c r="AI163" i="15"/>
  <c r="AH163" i="15"/>
  <c r="AG163" i="15" s="1"/>
  <c r="AC163" i="15"/>
  <c r="AB163" i="15"/>
  <c r="AA163" i="15"/>
  <c r="U163" i="15"/>
  <c r="AI162" i="15"/>
  <c r="AH162" i="15"/>
  <c r="AG162" i="15" s="1"/>
  <c r="AC162" i="15"/>
  <c r="AB162" i="15"/>
  <c r="AA162" i="15"/>
  <c r="U162" i="15"/>
  <c r="AI161" i="15"/>
  <c r="AH161" i="15"/>
  <c r="AG161" i="15" s="1"/>
  <c r="AC161" i="15"/>
  <c r="AB161" i="15"/>
  <c r="AA161" i="15" s="1"/>
  <c r="U161" i="15"/>
  <c r="AI160" i="15"/>
  <c r="AH160" i="15"/>
  <c r="AG160" i="15"/>
  <c r="AC160" i="15"/>
  <c r="AB160" i="15"/>
  <c r="AA160" i="15" s="1"/>
  <c r="U160" i="15"/>
  <c r="AI159" i="15"/>
  <c r="AH159" i="15"/>
  <c r="AG159" i="15" s="1"/>
  <c r="AC159" i="15"/>
  <c r="AB159" i="15"/>
  <c r="AA159" i="15" s="1"/>
  <c r="U159" i="15"/>
  <c r="AI158" i="15"/>
  <c r="AH158" i="15"/>
  <c r="AG158" i="15" s="1"/>
  <c r="AC158" i="15"/>
  <c r="AB158" i="15"/>
  <c r="AA158" i="15" s="1"/>
  <c r="U158" i="15"/>
  <c r="AI157" i="15"/>
  <c r="AH157" i="15"/>
  <c r="AG157" i="15" s="1"/>
  <c r="AC157" i="15"/>
  <c r="AB157" i="15"/>
  <c r="AA157" i="15" s="1"/>
  <c r="U157" i="15"/>
  <c r="AI156" i="15"/>
  <c r="AH156" i="15"/>
  <c r="AG156" i="15"/>
  <c r="AC156" i="15"/>
  <c r="AB156" i="15"/>
  <c r="AA156" i="15"/>
  <c r="U156" i="15"/>
  <c r="AI155" i="15"/>
  <c r="AH155" i="15"/>
  <c r="AG155" i="15" s="1"/>
  <c r="AC155" i="15"/>
  <c r="AB155" i="15"/>
  <c r="AA155" i="15" s="1"/>
  <c r="U155" i="15"/>
  <c r="AI154" i="15"/>
  <c r="AH154" i="15"/>
  <c r="AG154" i="15"/>
  <c r="AC154" i="15"/>
  <c r="AB154" i="15"/>
  <c r="AA154" i="15"/>
  <c r="U154" i="15"/>
  <c r="AI153" i="15"/>
  <c r="AH153" i="15"/>
  <c r="AG153" i="15"/>
  <c r="AC153" i="15"/>
  <c r="AB153" i="15"/>
  <c r="AA153" i="15"/>
  <c r="U153" i="15"/>
  <c r="AI152" i="15"/>
  <c r="AH152" i="15"/>
  <c r="AG152" i="15"/>
  <c r="AC152" i="15"/>
  <c r="AB152" i="15"/>
  <c r="AA152" i="15"/>
  <c r="U152" i="15"/>
  <c r="AI151" i="15"/>
  <c r="AH151" i="15"/>
  <c r="AG151" i="15" s="1"/>
  <c r="AC151" i="15"/>
  <c r="AB151" i="15"/>
  <c r="AA151" i="15" s="1"/>
  <c r="U151" i="15"/>
  <c r="AI150" i="15"/>
  <c r="AH150" i="15"/>
  <c r="AG150" i="15"/>
  <c r="AC150" i="15"/>
  <c r="AB150" i="15"/>
  <c r="AA150" i="15"/>
  <c r="U150" i="15"/>
  <c r="AI149" i="15"/>
  <c r="AH149" i="15"/>
  <c r="AG149" i="15"/>
  <c r="AC149" i="15"/>
  <c r="AB149" i="15"/>
  <c r="AA149" i="15"/>
  <c r="U149" i="15"/>
  <c r="AI148" i="15"/>
  <c r="AH148" i="15"/>
  <c r="AG148" i="15" s="1"/>
  <c r="AC148" i="15"/>
  <c r="AB148" i="15"/>
  <c r="AA148" i="15" s="1"/>
  <c r="U148" i="15"/>
  <c r="AI147" i="15"/>
  <c r="AH147" i="15"/>
  <c r="AG147" i="15"/>
  <c r="AC147" i="15"/>
  <c r="AB147" i="15"/>
  <c r="AA147" i="15"/>
  <c r="U147" i="15"/>
  <c r="AI146" i="15"/>
  <c r="AH146" i="15"/>
  <c r="AG146" i="15"/>
  <c r="AC146" i="15"/>
  <c r="AB146" i="15"/>
  <c r="AA146" i="15" s="1"/>
  <c r="U146" i="15"/>
  <c r="AI145" i="15"/>
  <c r="AH145" i="15"/>
  <c r="AG145" i="15"/>
  <c r="AC145" i="15"/>
  <c r="AB145" i="15"/>
  <c r="AA145" i="15" s="1"/>
  <c r="U145" i="15"/>
  <c r="AI144" i="15"/>
  <c r="AH144" i="15"/>
  <c r="AG144" i="15" s="1"/>
  <c r="AC144" i="15"/>
  <c r="AB144" i="15"/>
  <c r="AA144" i="15"/>
  <c r="U144" i="15"/>
  <c r="AI143" i="15"/>
  <c r="AH143" i="15"/>
  <c r="AG143" i="15" s="1"/>
  <c r="AC143" i="15"/>
  <c r="AB143" i="15"/>
  <c r="AA143" i="15" s="1"/>
  <c r="U143" i="15"/>
  <c r="AI142" i="15"/>
  <c r="AH142" i="15"/>
  <c r="AG142" i="15"/>
  <c r="AC142" i="15"/>
  <c r="AB142" i="15"/>
  <c r="AA142" i="15"/>
  <c r="U142" i="15"/>
  <c r="AI141" i="15"/>
  <c r="AH141" i="15"/>
  <c r="AG141" i="15" s="1"/>
  <c r="AC141" i="15"/>
  <c r="AB141" i="15"/>
  <c r="AA141" i="15" s="1"/>
  <c r="U141" i="15"/>
  <c r="AI140" i="15"/>
  <c r="AH140" i="15"/>
  <c r="AG140" i="15"/>
  <c r="AC140" i="15"/>
  <c r="AB140" i="15"/>
  <c r="AA140" i="15" s="1"/>
  <c r="U140" i="15"/>
  <c r="AI139" i="15"/>
  <c r="AH139" i="15"/>
  <c r="AG139" i="15" s="1"/>
  <c r="AC139" i="15"/>
  <c r="AB139" i="15"/>
  <c r="AA139" i="15"/>
  <c r="U139" i="15"/>
  <c r="AI138" i="15"/>
  <c r="AH138" i="15"/>
  <c r="AG138" i="15"/>
  <c r="AC138" i="15"/>
  <c r="AB138" i="15"/>
  <c r="AA138" i="15"/>
  <c r="U138" i="15"/>
  <c r="AI137" i="15"/>
  <c r="AH137" i="15"/>
  <c r="AG137" i="15" s="1"/>
  <c r="AC137" i="15"/>
  <c r="AB137" i="15"/>
  <c r="AA137" i="15" s="1"/>
  <c r="U137" i="15"/>
  <c r="AI136" i="15"/>
  <c r="AH136" i="15"/>
  <c r="AG136" i="15" s="1"/>
  <c r="AC136" i="15"/>
  <c r="AB136" i="15"/>
  <c r="AA136" i="15"/>
  <c r="U136" i="15"/>
  <c r="AI135" i="15"/>
  <c r="AH135" i="15"/>
  <c r="AG135" i="15" s="1"/>
  <c r="AC135" i="15"/>
  <c r="AB135" i="15"/>
  <c r="AA135" i="15" s="1"/>
  <c r="U135" i="15"/>
  <c r="AI134" i="15"/>
  <c r="AH134" i="15"/>
  <c r="AG134" i="15"/>
  <c r="AC134" i="15"/>
  <c r="AB134" i="15"/>
  <c r="AA134" i="15" s="1"/>
  <c r="U134" i="15"/>
  <c r="AI133" i="15"/>
  <c r="AH133" i="15"/>
  <c r="AG133" i="15" s="1"/>
  <c r="AC133" i="15"/>
  <c r="AB133" i="15"/>
  <c r="AA133" i="15" s="1"/>
  <c r="U133" i="15"/>
  <c r="AI132" i="15"/>
  <c r="AH132" i="15"/>
  <c r="AG132" i="15" s="1"/>
  <c r="AC132" i="15"/>
  <c r="AB132" i="15"/>
  <c r="AA132" i="15" s="1"/>
  <c r="U132" i="15"/>
  <c r="AI131" i="15"/>
  <c r="AH131" i="15"/>
  <c r="AG131" i="15" s="1"/>
  <c r="AC131" i="15"/>
  <c r="AB131" i="15"/>
  <c r="AA131" i="15" s="1"/>
  <c r="U131" i="15"/>
  <c r="AI130" i="15"/>
  <c r="AH130" i="15"/>
  <c r="AG130" i="15" s="1"/>
  <c r="AC130" i="15"/>
  <c r="AB130" i="15"/>
  <c r="AA130" i="15" s="1"/>
  <c r="U130" i="15"/>
  <c r="AI129" i="15"/>
  <c r="AH129" i="15"/>
  <c r="AG129" i="15"/>
  <c r="AC129" i="15"/>
  <c r="AB129" i="15"/>
  <c r="AA129" i="15" s="1"/>
  <c r="U129" i="15"/>
  <c r="AI128" i="15"/>
  <c r="AH128" i="15"/>
  <c r="AG128" i="15"/>
  <c r="AC128" i="15"/>
  <c r="AB128" i="15"/>
  <c r="AA128" i="15"/>
  <c r="U128" i="15"/>
  <c r="AI127" i="15"/>
  <c r="AH127" i="15"/>
  <c r="AG127" i="15"/>
  <c r="AC127" i="15"/>
  <c r="AB127" i="15"/>
  <c r="AA127" i="15" s="1"/>
  <c r="U127" i="15"/>
  <c r="AI126" i="15"/>
  <c r="AH126" i="15"/>
  <c r="AG126" i="15"/>
  <c r="AC126" i="15"/>
  <c r="AB126" i="15"/>
  <c r="AA126" i="15"/>
  <c r="U126" i="15"/>
  <c r="AI125" i="15"/>
  <c r="AH125" i="15"/>
  <c r="AG125" i="15"/>
  <c r="AC125" i="15"/>
  <c r="AB125" i="15"/>
  <c r="AA125" i="15"/>
  <c r="U125" i="15"/>
  <c r="AI124" i="15"/>
  <c r="AH124" i="15"/>
  <c r="AG124" i="15"/>
  <c r="AC124" i="15"/>
  <c r="AB124" i="15"/>
  <c r="AA124" i="15"/>
  <c r="U124" i="15"/>
  <c r="AI123" i="15"/>
  <c r="AH123" i="15"/>
  <c r="AG123" i="15" s="1"/>
  <c r="AC123" i="15"/>
  <c r="AB123" i="15"/>
  <c r="AA123" i="15" s="1"/>
  <c r="U123" i="15"/>
  <c r="AI122" i="15"/>
  <c r="AH122" i="15"/>
  <c r="AG122" i="15" s="1"/>
  <c r="AC122" i="15"/>
  <c r="AB122" i="15"/>
  <c r="AA122" i="15"/>
  <c r="U122" i="15"/>
  <c r="AI121" i="15"/>
  <c r="AH121" i="15"/>
  <c r="AG121" i="15"/>
  <c r="AC121" i="15"/>
  <c r="AB121" i="15"/>
  <c r="AA121" i="15"/>
  <c r="U121" i="15"/>
  <c r="AI120" i="15"/>
  <c r="AH120" i="15"/>
  <c r="AG120" i="15" s="1"/>
  <c r="AC120" i="15"/>
  <c r="AB120" i="15"/>
  <c r="AA120" i="15"/>
  <c r="U120" i="15"/>
  <c r="AI119" i="15"/>
  <c r="AH119" i="15"/>
  <c r="AG119" i="15"/>
  <c r="AC119" i="15"/>
  <c r="AB119" i="15"/>
  <c r="AA119" i="15" s="1"/>
  <c r="U119" i="15"/>
  <c r="AI118" i="15"/>
  <c r="AH118" i="15"/>
  <c r="AG118" i="15"/>
  <c r="AC118" i="15"/>
  <c r="AB118" i="15"/>
  <c r="AA118" i="15"/>
  <c r="U118" i="15"/>
  <c r="AI117" i="15"/>
  <c r="AH117" i="15"/>
  <c r="AG117" i="15"/>
  <c r="AC117" i="15"/>
  <c r="AB117" i="15"/>
  <c r="AA117" i="15"/>
  <c r="U117" i="15"/>
  <c r="AI116" i="15"/>
  <c r="AH116" i="15"/>
  <c r="AG116" i="15" s="1"/>
  <c r="AC116" i="15"/>
  <c r="AB116" i="15"/>
  <c r="AA116" i="15" s="1"/>
  <c r="U116" i="15"/>
  <c r="AI115" i="15"/>
  <c r="AH115" i="15"/>
  <c r="AG115" i="15"/>
  <c r="AC115" i="15"/>
  <c r="AB115" i="15"/>
  <c r="AA115" i="15" s="1"/>
  <c r="U115" i="15"/>
  <c r="AI114" i="15"/>
  <c r="AH114" i="15"/>
  <c r="AG114" i="15" s="1"/>
  <c r="AC114" i="15"/>
  <c r="AB114" i="15"/>
  <c r="AA114" i="15"/>
  <c r="U114" i="15"/>
  <c r="AI113" i="15"/>
  <c r="AH113" i="15"/>
  <c r="AG113" i="15" s="1"/>
  <c r="AC113" i="15"/>
  <c r="AB113" i="15"/>
  <c r="AA113" i="15"/>
  <c r="U113" i="15"/>
  <c r="AI112" i="15"/>
  <c r="AH112" i="15"/>
  <c r="AG112" i="15"/>
  <c r="AC112" i="15"/>
  <c r="AB112" i="15"/>
  <c r="AA112" i="15" s="1"/>
  <c r="U112" i="15"/>
  <c r="AI111" i="15"/>
  <c r="AH111" i="15"/>
  <c r="AG111" i="15" s="1"/>
  <c r="AC111" i="15"/>
  <c r="AB111" i="15"/>
  <c r="AA111" i="15"/>
  <c r="U111" i="15"/>
  <c r="AI110" i="15"/>
  <c r="AH110" i="15"/>
  <c r="AG110" i="15" s="1"/>
  <c r="AC110" i="15"/>
  <c r="AB110" i="15"/>
  <c r="AA110" i="15" s="1"/>
  <c r="U110" i="15"/>
  <c r="AI109" i="15"/>
  <c r="AH109" i="15"/>
  <c r="AG109" i="15" s="1"/>
  <c r="AC109" i="15"/>
  <c r="AB109" i="15"/>
  <c r="AA109" i="15"/>
  <c r="U109" i="15"/>
  <c r="AI108" i="15"/>
  <c r="AH108" i="15"/>
  <c r="AG108" i="15" s="1"/>
  <c r="AC108" i="15"/>
  <c r="AB108" i="15"/>
  <c r="AA108" i="15"/>
  <c r="U108" i="15"/>
  <c r="AI107" i="15"/>
  <c r="AH107" i="15"/>
  <c r="AG107" i="15"/>
  <c r="AC107" i="15"/>
  <c r="AB107" i="15"/>
  <c r="AA107" i="15"/>
  <c r="U107" i="15"/>
  <c r="AI106" i="15"/>
  <c r="AH106" i="15"/>
  <c r="AG106" i="15" s="1"/>
  <c r="AC106" i="15"/>
  <c r="AB106" i="15"/>
  <c r="AA106" i="15"/>
  <c r="U106" i="15"/>
  <c r="AI105" i="15"/>
  <c r="AH105" i="15"/>
  <c r="AG105" i="15" s="1"/>
  <c r="AC105" i="15"/>
  <c r="AB105" i="15"/>
  <c r="AA105" i="15" s="1"/>
  <c r="U105" i="15"/>
  <c r="AI104" i="15"/>
  <c r="AH104" i="15"/>
  <c r="AG104" i="15" s="1"/>
  <c r="AC104" i="15"/>
  <c r="AB104" i="15"/>
  <c r="AA104" i="15" s="1"/>
  <c r="U104" i="15"/>
  <c r="AI103" i="15"/>
  <c r="AH103" i="15"/>
  <c r="AG103" i="15" s="1"/>
  <c r="AC103" i="15"/>
  <c r="AB103" i="15"/>
  <c r="AA103" i="15"/>
  <c r="U103" i="15"/>
  <c r="AI102" i="15"/>
  <c r="AH102" i="15"/>
  <c r="AG102" i="15" s="1"/>
  <c r="AC102" i="15"/>
  <c r="AB102" i="15"/>
  <c r="AA102" i="15"/>
  <c r="U102" i="15"/>
  <c r="AI101" i="15"/>
  <c r="AH101" i="15"/>
  <c r="AG101" i="15"/>
  <c r="AC101" i="15"/>
  <c r="AB101" i="15"/>
  <c r="AA101" i="15"/>
  <c r="U101" i="15"/>
  <c r="AI100" i="15"/>
  <c r="AH100" i="15"/>
  <c r="AG100" i="15" s="1"/>
  <c r="AC100" i="15"/>
  <c r="AB100" i="15"/>
  <c r="AA100" i="15"/>
  <c r="U100" i="15"/>
  <c r="AI99" i="15"/>
  <c r="AH99" i="15"/>
  <c r="AG99" i="15" s="1"/>
  <c r="AC99" i="15"/>
  <c r="AB99" i="15"/>
  <c r="AA99" i="15"/>
  <c r="U99" i="15"/>
  <c r="AI98" i="15"/>
  <c r="AH98" i="15"/>
  <c r="AG98" i="15" s="1"/>
  <c r="AC98" i="15"/>
  <c r="AB98" i="15"/>
  <c r="AA98" i="15"/>
  <c r="U98" i="15"/>
  <c r="AI97" i="15"/>
  <c r="AH97" i="15"/>
  <c r="AG97" i="15"/>
  <c r="AC97" i="15"/>
  <c r="AB97" i="15"/>
  <c r="AA97" i="15" s="1"/>
  <c r="U97" i="15"/>
  <c r="AI96" i="15"/>
  <c r="AH96" i="15"/>
  <c r="AG96" i="15" s="1"/>
  <c r="AC96" i="15"/>
  <c r="AB96" i="15"/>
  <c r="AA96" i="15" s="1"/>
  <c r="U96" i="15"/>
  <c r="AI95" i="15"/>
  <c r="AH95" i="15"/>
  <c r="AG95" i="15" s="1"/>
  <c r="AC95" i="15"/>
  <c r="AB95" i="15"/>
  <c r="AA95" i="15"/>
  <c r="U95" i="15"/>
  <c r="AI94" i="15"/>
  <c r="AH94" i="15"/>
  <c r="AG94" i="15" s="1"/>
  <c r="AC94" i="15"/>
  <c r="AB94" i="15"/>
  <c r="AA94" i="15" s="1"/>
  <c r="U94" i="15"/>
  <c r="AI93" i="15"/>
  <c r="AH93" i="15"/>
  <c r="AG93" i="15"/>
  <c r="AC93" i="15"/>
  <c r="AB93" i="15"/>
  <c r="AA93" i="15" s="1"/>
  <c r="U93" i="15"/>
  <c r="AI92" i="15"/>
  <c r="AH92" i="15"/>
  <c r="AG92" i="15"/>
  <c r="AC92" i="15"/>
  <c r="AB92" i="15"/>
  <c r="AA92" i="15" s="1"/>
  <c r="U92" i="15"/>
  <c r="AI91" i="15"/>
  <c r="AH91" i="15"/>
  <c r="AG91" i="15"/>
  <c r="AC91" i="15"/>
  <c r="AB91" i="15"/>
  <c r="AA91" i="15"/>
  <c r="U91" i="15"/>
  <c r="AI90" i="15"/>
  <c r="AH90" i="15"/>
  <c r="AG90" i="15" s="1"/>
  <c r="AC90" i="15"/>
  <c r="AB90" i="15"/>
  <c r="AA90" i="15" s="1"/>
  <c r="U90" i="15"/>
  <c r="AI89" i="15"/>
  <c r="AH89" i="15"/>
  <c r="AG89" i="15"/>
  <c r="AC89" i="15"/>
  <c r="AB89" i="15"/>
  <c r="AA89" i="15" s="1"/>
  <c r="U89" i="15"/>
  <c r="AI88" i="15"/>
  <c r="AH88" i="15"/>
  <c r="AG88" i="15" s="1"/>
  <c r="AC88" i="15"/>
  <c r="AB88" i="15"/>
  <c r="AA88" i="15" s="1"/>
  <c r="U88" i="15"/>
  <c r="AI87" i="15"/>
  <c r="AH87" i="15"/>
  <c r="AG87" i="15"/>
  <c r="AC87" i="15"/>
  <c r="AB87" i="15"/>
  <c r="AA87" i="15" s="1"/>
  <c r="U87" i="15"/>
  <c r="AI86" i="15"/>
  <c r="AH86" i="15"/>
  <c r="AG86" i="15" s="1"/>
  <c r="AC86" i="15"/>
  <c r="AB86" i="15"/>
  <c r="AA86" i="15"/>
  <c r="U86" i="15"/>
  <c r="AI85" i="15"/>
  <c r="AH85" i="15"/>
  <c r="AG85" i="15"/>
  <c r="AC85" i="15"/>
  <c r="AB85" i="15"/>
  <c r="AA85" i="15"/>
  <c r="U85" i="15"/>
  <c r="AI84" i="15"/>
  <c r="AH84" i="15"/>
  <c r="AG84" i="15" s="1"/>
  <c r="AC84" i="15"/>
  <c r="AB84" i="15"/>
  <c r="AA84" i="15" s="1"/>
  <c r="U84" i="15"/>
  <c r="AI83" i="15"/>
  <c r="AH83" i="15"/>
  <c r="AG83" i="15" s="1"/>
  <c r="AC83" i="15"/>
  <c r="AB83" i="15"/>
  <c r="AA83" i="15"/>
  <c r="U83" i="15"/>
  <c r="AI82" i="15"/>
  <c r="AH82" i="15"/>
  <c r="AG82" i="15" s="1"/>
  <c r="AC82" i="15"/>
  <c r="AB82" i="15"/>
  <c r="AA82" i="15"/>
  <c r="U82" i="15"/>
  <c r="AI81" i="15"/>
  <c r="AH81" i="15"/>
  <c r="AG81" i="15"/>
  <c r="AC81" i="15"/>
  <c r="AB81" i="15"/>
  <c r="AA81" i="15" s="1"/>
  <c r="U81" i="15"/>
  <c r="AI80" i="15"/>
  <c r="AH80" i="15"/>
  <c r="AG80" i="15" s="1"/>
  <c r="AC80" i="15"/>
  <c r="AB80" i="15"/>
  <c r="AA80" i="15"/>
  <c r="U80" i="15"/>
  <c r="AI79" i="15"/>
  <c r="AH79" i="15"/>
  <c r="AG79" i="15"/>
  <c r="AC79" i="15"/>
  <c r="AB79" i="15"/>
  <c r="AA79" i="15"/>
  <c r="U79" i="15"/>
  <c r="AI78" i="15"/>
  <c r="AH78" i="15"/>
  <c r="AG78" i="15"/>
  <c r="AC78" i="15"/>
  <c r="AB78" i="15"/>
  <c r="AA78" i="15" s="1"/>
  <c r="U78" i="15"/>
  <c r="AI77" i="15"/>
  <c r="AH77" i="15"/>
  <c r="AG77" i="15"/>
  <c r="AC77" i="15"/>
  <c r="AB77" i="15"/>
  <c r="AA77" i="15"/>
  <c r="U77" i="15"/>
  <c r="AI76" i="15"/>
  <c r="AH76" i="15"/>
  <c r="AG76" i="15" s="1"/>
  <c r="AC76" i="15"/>
  <c r="AB76" i="15"/>
  <c r="AA76" i="15" s="1"/>
  <c r="U76" i="15"/>
  <c r="AI75" i="15"/>
  <c r="AH75" i="15"/>
  <c r="AG75" i="15"/>
  <c r="AC75" i="15"/>
  <c r="AB75" i="15"/>
  <c r="AA75" i="15" s="1"/>
  <c r="U75" i="15"/>
  <c r="AI74" i="15"/>
  <c r="AH74" i="15"/>
  <c r="AG74" i="15" s="1"/>
  <c r="AC74" i="15"/>
  <c r="AB74" i="15"/>
  <c r="AA74" i="15" s="1"/>
  <c r="U74" i="15"/>
  <c r="AI73" i="15"/>
  <c r="AH73" i="15"/>
  <c r="AG73" i="15"/>
  <c r="AC73" i="15"/>
  <c r="AB73" i="15"/>
  <c r="AA73" i="15" s="1"/>
  <c r="U73" i="15"/>
  <c r="AI72" i="15"/>
  <c r="AH72" i="15"/>
  <c r="AG72" i="15" s="1"/>
  <c r="AC72" i="15"/>
  <c r="AB72" i="15"/>
  <c r="AA72" i="15"/>
  <c r="U72" i="15"/>
  <c r="AI71" i="15"/>
  <c r="AH71" i="15"/>
  <c r="AG71" i="15"/>
  <c r="AC71" i="15"/>
  <c r="AB71" i="15"/>
  <c r="AA71" i="15"/>
  <c r="U71" i="15"/>
  <c r="AI70" i="15"/>
  <c r="AH70" i="15"/>
  <c r="AG70" i="15"/>
  <c r="AC70" i="15"/>
  <c r="AB70" i="15"/>
  <c r="AA70" i="15" s="1"/>
  <c r="U70" i="15"/>
  <c r="AI69" i="15"/>
  <c r="AH69" i="15"/>
  <c r="AG69" i="15" s="1"/>
  <c r="AC69" i="15"/>
  <c r="AB69" i="15"/>
  <c r="AA69" i="15"/>
  <c r="U69" i="15"/>
  <c r="AI68" i="15"/>
  <c r="AH68" i="15"/>
  <c r="AG68" i="15" s="1"/>
  <c r="AC68" i="15"/>
  <c r="AB68" i="15"/>
  <c r="AA68" i="15" s="1"/>
  <c r="U68" i="15"/>
  <c r="AI67" i="15"/>
  <c r="AH67" i="15"/>
  <c r="AG67" i="15"/>
  <c r="AC67" i="15"/>
  <c r="AB67" i="15"/>
  <c r="AA67" i="15"/>
  <c r="U67" i="15"/>
  <c r="AI66" i="15"/>
  <c r="AH66" i="15"/>
  <c r="AG66" i="15" s="1"/>
  <c r="AC66" i="15"/>
  <c r="AB66" i="15"/>
  <c r="AA66" i="15"/>
  <c r="U66" i="15"/>
  <c r="AI65" i="15"/>
  <c r="AH65" i="15"/>
  <c r="AG65" i="15"/>
  <c r="AC65" i="15"/>
  <c r="AB65" i="15"/>
  <c r="AA65" i="15" s="1"/>
  <c r="U65" i="15"/>
  <c r="AI64" i="15"/>
  <c r="AH64" i="15"/>
  <c r="AG64" i="15"/>
  <c r="AC64" i="15"/>
  <c r="AB64" i="15"/>
  <c r="AA64" i="15" s="1"/>
  <c r="U64" i="15"/>
  <c r="AI63" i="15"/>
  <c r="AH63" i="15"/>
  <c r="AG63" i="15" s="1"/>
  <c r="AC63" i="15"/>
  <c r="AB63" i="15"/>
  <c r="AA63" i="15" s="1"/>
  <c r="U63" i="15"/>
  <c r="AI62" i="15"/>
  <c r="AH62" i="15"/>
  <c r="AG62" i="15" s="1"/>
  <c r="AC62" i="15"/>
  <c r="AB62" i="15"/>
  <c r="AA62" i="15"/>
  <c r="U62" i="15"/>
  <c r="AI61" i="15"/>
  <c r="AH61" i="15"/>
  <c r="AG61" i="15"/>
  <c r="AC61" i="15"/>
  <c r="AB61" i="15"/>
  <c r="AA61" i="15" s="1"/>
  <c r="U61" i="15"/>
  <c r="AI60" i="15"/>
  <c r="AH60" i="15"/>
  <c r="AG60" i="15" s="1"/>
  <c r="AC60" i="15"/>
  <c r="AB60" i="15"/>
  <c r="AA60" i="15"/>
  <c r="U60" i="15"/>
  <c r="AI59" i="15"/>
  <c r="AH59" i="15"/>
  <c r="AG59" i="15"/>
  <c r="AC59" i="15"/>
  <c r="AB59" i="15"/>
  <c r="AA59" i="15" s="1"/>
  <c r="U59" i="15"/>
  <c r="AI58" i="15"/>
  <c r="AH58" i="15"/>
  <c r="AG58" i="15" s="1"/>
  <c r="AC58" i="15"/>
  <c r="AB58" i="15"/>
  <c r="AA58" i="15"/>
  <c r="U58" i="15"/>
  <c r="AI57" i="15"/>
  <c r="AH57" i="15"/>
  <c r="AG57" i="15" s="1"/>
  <c r="AC57" i="15"/>
  <c r="AB57" i="15"/>
  <c r="AA57" i="15" s="1"/>
  <c r="U57" i="15"/>
  <c r="AI56" i="15"/>
  <c r="AH56" i="15"/>
  <c r="AG56" i="15"/>
  <c r="AC56" i="15"/>
  <c r="AB56" i="15"/>
  <c r="AA56" i="15"/>
  <c r="U56" i="15"/>
  <c r="AI55" i="15"/>
  <c r="AH55" i="15"/>
  <c r="AG55" i="15" s="1"/>
  <c r="AC55" i="15"/>
  <c r="AB55" i="15"/>
  <c r="AA55" i="15"/>
  <c r="U55" i="15"/>
  <c r="AI54" i="15"/>
  <c r="AH54" i="15"/>
  <c r="AG54" i="15" s="1"/>
  <c r="AC54" i="15"/>
  <c r="AB54" i="15"/>
  <c r="AA54" i="15"/>
  <c r="U54" i="15"/>
  <c r="AI53" i="15"/>
  <c r="AH53" i="15"/>
  <c r="AG53" i="15"/>
  <c r="AC53" i="15"/>
  <c r="AB53" i="15"/>
  <c r="AA53" i="15" s="1"/>
  <c r="U53" i="15"/>
  <c r="AI52" i="15"/>
  <c r="AH52" i="15"/>
  <c r="AG52" i="15"/>
  <c r="AC52" i="15"/>
  <c r="AB52" i="15"/>
  <c r="AA52" i="15" s="1"/>
  <c r="U52" i="15"/>
  <c r="AI51" i="15"/>
  <c r="AH51" i="15"/>
  <c r="AG51" i="15" s="1"/>
  <c r="AC51" i="15"/>
  <c r="AB51" i="15"/>
  <c r="AA51" i="15"/>
  <c r="U51" i="15"/>
  <c r="AI50" i="15"/>
  <c r="AH50" i="15"/>
  <c r="AG50" i="15" s="1"/>
  <c r="AC50" i="15"/>
  <c r="AB50" i="15"/>
  <c r="AA50" i="15" s="1"/>
  <c r="U50" i="15"/>
  <c r="AI49" i="15"/>
  <c r="AH49" i="15"/>
  <c r="AG49" i="15" s="1"/>
  <c r="AC49" i="15"/>
  <c r="AB49" i="15"/>
  <c r="AA49" i="15"/>
  <c r="U49" i="15"/>
  <c r="AI48" i="15"/>
  <c r="AH48" i="15"/>
  <c r="AG48" i="15"/>
  <c r="AC48" i="15"/>
  <c r="AB48" i="15"/>
  <c r="AA48" i="15" s="1"/>
  <c r="U48" i="15"/>
  <c r="AI47" i="15"/>
  <c r="AH47" i="15"/>
  <c r="AG47" i="15"/>
  <c r="AC47" i="15"/>
  <c r="AB47" i="15"/>
  <c r="AA47" i="15" s="1"/>
  <c r="U47" i="15"/>
  <c r="AI46" i="15"/>
  <c r="AH46" i="15"/>
  <c r="AG46" i="15" s="1"/>
  <c r="AC46" i="15"/>
  <c r="AB46" i="15"/>
  <c r="AA46" i="15"/>
  <c r="U46" i="15"/>
  <c r="AI45" i="15"/>
  <c r="AH45" i="15"/>
  <c r="AG45" i="15"/>
  <c r="AC45" i="15"/>
  <c r="AB45" i="15"/>
  <c r="AA45" i="15" s="1"/>
  <c r="U45" i="15"/>
  <c r="AI44" i="15"/>
  <c r="AH44" i="15"/>
  <c r="AG44" i="15"/>
  <c r="AC44" i="15"/>
  <c r="AB44" i="15"/>
  <c r="AA44" i="15"/>
  <c r="U44" i="15"/>
  <c r="AI43" i="15"/>
  <c r="AH43" i="15"/>
  <c r="AG43" i="15" s="1"/>
  <c r="AC43" i="15"/>
  <c r="AB43" i="15"/>
  <c r="AA43" i="15"/>
  <c r="U43" i="15"/>
  <c r="AI42" i="15"/>
  <c r="AH42" i="15"/>
  <c r="AG42" i="15"/>
  <c r="AC42" i="15"/>
  <c r="AB42" i="15"/>
  <c r="AA42" i="15" s="1"/>
  <c r="U42" i="15"/>
  <c r="AI41" i="15"/>
  <c r="AH41" i="15"/>
  <c r="AG41" i="15" s="1"/>
  <c r="AC41" i="15"/>
  <c r="AB41" i="15"/>
  <c r="AA41" i="15"/>
  <c r="U41" i="15"/>
  <c r="AI40" i="15"/>
  <c r="AH40" i="15"/>
  <c r="AG40" i="15"/>
  <c r="AC40" i="15"/>
  <c r="AB40" i="15"/>
  <c r="AA40" i="15"/>
  <c r="U40" i="15"/>
  <c r="AI39" i="15"/>
  <c r="AH39" i="15"/>
  <c r="AG39" i="15"/>
  <c r="AC39" i="15"/>
  <c r="AB39" i="15"/>
  <c r="AA39" i="15"/>
  <c r="U39" i="15"/>
  <c r="AI38" i="15"/>
  <c r="AH38" i="15"/>
  <c r="AG38" i="15"/>
  <c r="AC38" i="15"/>
  <c r="AB38" i="15"/>
  <c r="AA38" i="15"/>
  <c r="U38" i="15"/>
  <c r="AI37" i="15"/>
  <c r="AH37" i="15"/>
  <c r="AG37" i="15"/>
  <c r="AC37" i="15"/>
  <c r="AB37" i="15"/>
  <c r="AA37" i="15"/>
  <c r="U37" i="15"/>
  <c r="AI36" i="15"/>
  <c r="AH36" i="15"/>
  <c r="AG36" i="15"/>
  <c r="AC36" i="15"/>
  <c r="AB36" i="15"/>
  <c r="AA36" i="15"/>
  <c r="U36" i="15"/>
  <c r="AI35" i="15"/>
  <c r="AH35" i="15"/>
  <c r="AG35" i="15"/>
  <c r="AC35" i="15"/>
  <c r="AB35" i="15"/>
  <c r="AA35" i="15"/>
  <c r="U35" i="15"/>
  <c r="AI34" i="15"/>
  <c r="AH34" i="15"/>
  <c r="AG34" i="15"/>
  <c r="AC34" i="15"/>
  <c r="AB34" i="15"/>
  <c r="AA34" i="15"/>
  <c r="U34" i="15"/>
  <c r="AI33" i="15"/>
  <c r="AH33" i="15"/>
  <c r="AG33" i="15" s="1"/>
  <c r="AC33" i="15"/>
  <c r="AB33" i="15"/>
  <c r="AA33" i="15"/>
  <c r="U33" i="15"/>
  <c r="AI32" i="15"/>
  <c r="AH32" i="15"/>
  <c r="AG32" i="15"/>
  <c r="AC32" i="15"/>
  <c r="AB32" i="15"/>
  <c r="AA32" i="15" s="1"/>
  <c r="U32" i="15"/>
  <c r="AI31" i="15"/>
  <c r="AH31" i="15"/>
  <c r="AG31" i="15"/>
  <c r="AC31" i="15"/>
  <c r="AB31" i="15"/>
  <c r="AA31" i="15" s="1"/>
  <c r="U31" i="15"/>
  <c r="AI30" i="15"/>
  <c r="AH30" i="15"/>
  <c r="AG30" i="15" s="1"/>
  <c r="AC30" i="15"/>
  <c r="AB30" i="15"/>
  <c r="AA30" i="15" s="1"/>
  <c r="U30" i="15"/>
  <c r="AI29" i="15"/>
  <c r="AH29" i="15"/>
  <c r="AG29" i="15"/>
  <c r="AC29" i="15"/>
  <c r="AB29" i="15"/>
  <c r="AA29" i="15" s="1"/>
  <c r="U29" i="15"/>
  <c r="AI28" i="15"/>
  <c r="AH28" i="15"/>
  <c r="AG28" i="15" s="1"/>
  <c r="AC28" i="15"/>
  <c r="AB28" i="15"/>
  <c r="AA28" i="15"/>
  <c r="U28" i="15"/>
  <c r="AI27" i="15"/>
  <c r="AH27" i="15"/>
  <c r="AG27" i="15"/>
  <c r="AC27" i="15"/>
  <c r="AB27" i="15"/>
  <c r="AA27" i="15"/>
  <c r="U27" i="15"/>
  <c r="AI26" i="15"/>
  <c r="AH26" i="15"/>
  <c r="AG26" i="15"/>
  <c r="AC26" i="15"/>
  <c r="AB26" i="15"/>
  <c r="AA26" i="15"/>
  <c r="U26" i="15"/>
  <c r="AI25" i="15"/>
  <c r="AH25" i="15"/>
  <c r="AG25" i="15"/>
  <c r="AC25" i="15"/>
  <c r="AB25" i="15"/>
  <c r="AA25" i="15"/>
  <c r="U25" i="15"/>
  <c r="AI24" i="15"/>
  <c r="AH24" i="15"/>
  <c r="AG24" i="15" s="1"/>
  <c r="AC24" i="15"/>
  <c r="AB24" i="15"/>
  <c r="AA24" i="15"/>
  <c r="U24" i="15"/>
  <c r="AI23" i="15"/>
  <c r="AH23" i="15"/>
  <c r="AG23" i="15"/>
  <c r="AC23" i="15"/>
  <c r="AB23" i="15"/>
  <c r="AA23" i="15" s="1"/>
  <c r="U23" i="15"/>
  <c r="AI22" i="15"/>
  <c r="AH22" i="15"/>
  <c r="AG22" i="15" s="1"/>
  <c r="AC22" i="15"/>
  <c r="AB22" i="15"/>
  <c r="AA22" i="15" s="1"/>
  <c r="U22" i="15"/>
  <c r="AI21" i="15"/>
  <c r="AH21" i="15"/>
  <c r="AG21" i="15" s="1"/>
  <c r="AC21" i="15"/>
  <c r="AB21" i="15"/>
  <c r="AA21" i="15"/>
  <c r="U21" i="15"/>
  <c r="AI20" i="15"/>
  <c r="AH20" i="15"/>
  <c r="AG20" i="15"/>
  <c r="AC20" i="15"/>
  <c r="AB20" i="15"/>
  <c r="AA20" i="15" s="1"/>
  <c r="U20" i="15"/>
  <c r="J20" i="15"/>
  <c r="N20" i="15" s="1"/>
  <c r="AI19" i="15"/>
  <c r="AH19" i="15"/>
  <c r="AG19" i="15"/>
  <c r="AE19" i="15" s="1"/>
  <c r="AC19" i="15"/>
  <c r="AB19" i="15"/>
  <c r="AA19" i="15"/>
  <c r="U19" i="15"/>
  <c r="H19" i="15"/>
  <c r="H20" i="15" s="1"/>
  <c r="AI18" i="15"/>
  <c r="AH18" i="15"/>
  <c r="AG18" i="15"/>
  <c r="AC18" i="15"/>
  <c r="AB18" i="15"/>
  <c r="AA18" i="15"/>
  <c r="V18" i="15"/>
  <c r="V19" i="15" s="1"/>
  <c r="V20" i="15" s="1"/>
  <c r="V21" i="15" s="1"/>
  <c r="V22" i="15" s="1"/>
  <c r="V23" i="15" s="1"/>
  <c r="V24" i="15" s="1"/>
  <c r="V25" i="15" s="1"/>
  <c r="V26" i="15" s="1"/>
  <c r="V27" i="15" s="1"/>
  <c r="V28" i="15" s="1"/>
  <c r="V29" i="15" s="1"/>
  <c r="V30" i="15" s="1"/>
  <c r="V31" i="15" s="1"/>
  <c r="V32" i="15" s="1"/>
  <c r="V33" i="15" s="1"/>
  <c r="V34" i="15" s="1"/>
  <c r="V35" i="15" s="1"/>
  <c r="V36" i="15" s="1"/>
  <c r="V37" i="15" s="1"/>
  <c r="U18" i="15"/>
  <c r="J18" i="15"/>
  <c r="N18" i="15" s="1"/>
  <c r="H18" i="15"/>
  <c r="B18" i="15"/>
  <c r="B19" i="15" s="1"/>
  <c r="A18" i="15"/>
  <c r="Y18" i="15" s="1"/>
  <c r="AI17" i="15"/>
  <c r="AH17" i="15"/>
  <c r="AG17" i="15"/>
  <c r="AE17" i="15" s="1"/>
  <c r="AC17" i="15"/>
  <c r="AB17" i="15"/>
  <c r="AA17" i="15"/>
  <c r="U17" i="15"/>
  <c r="Q17" i="15"/>
  <c r="S17" i="15" s="1"/>
  <c r="K17" i="15"/>
  <c r="X17" i="15" s="1"/>
  <c r="J17" i="15"/>
  <c r="A17" i="15"/>
  <c r="Y17" i="15" s="1"/>
  <c r="B15" i="15"/>
  <c r="U6" i="15"/>
  <c r="AI256" i="14"/>
  <c r="AH256" i="14"/>
  <c r="AG256" i="14"/>
  <c r="AC256" i="14"/>
  <c r="AB256" i="14"/>
  <c r="AA256" i="14"/>
  <c r="U256" i="14"/>
  <c r="AI255" i="14"/>
  <c r="AH255" i="14"/>
  <c r="AG255" i="14"/>
  <c r="AC255" i="14"/>
  <c r="AB255" i="14"/>
  <c r="AA255" i="14" s="1"/>
  <c r="U255" i="14"/>
  <c r="AI254" i="14"/>
  <c r="AH254" i="14"/>
  <c r="AG254" i="14" s="1"/>
  <c r="AC254" i="14"/>
  <c r="AB254" i="14"/>
  <c r="AA254" i="14" s="1"/>
  <c r="U254" i="14"/>
  <c r="AI253" i="14"/>
  <c r="AH253" i="14"/>
  <c r="AG253" i="14" s="1"/>
  <c r="AC253" i="14"/>
  <c r="AB253" i="14"/>
  <c r="AA253" i="14" s="1"/>
  <c r="U253" i="14"/>
  <c r="AI252" i="14"/>
  <c r="AH252" i="14"/>
  <c r="AG252" i="14" s="1"/>
  <c r="AC252" i="14"/>
  <c r="AB252" i="14"/>
  <c r="AA252" i="14" s="1"/>
  <c r="U252" i="14"/>
  <c r="AI251" i="14"/>
  <c r="AH251" i="14"/>
  <c r="AG251" i="14" s="1"/>
  <c r="AC251" i="14"/>
  <c r="AB251" i="14"/>
  <c r="AA251" i="14" s="1"/>
  <c r="U251" i="14"/>
  <c r="AI250" i="14"/>
  <c r="AH250" i="14"/>
  <c r="AG250" i="14" s="1"/>
  <c r="AC250" i="14"/>
  <c r="AB250" i="14"/>
  <c r="AA250" i="14"/>
  <c r="U250" i="14"/>
  <c r="AI249" i="14"/>
  <c r="AH249" i="14"/>
  <c r="AG249" i="14" s="1"/>
  <c r="AC249" i="14"/>
  <c r="AB249" i="14"/>
  <c r="AA249" i="14"/>
  <c r="U249" i="14"/>
  <c r="AI248" i="14"/>
  <c r="AH248" i="14"/>
  <c r="AG248" i="14"/>
  <c r="AC248" i="14"/>
  <c r="AB248" i="14"/>
  <c r="AA248" i="14"/>
  <c r="U248" i="14"/>
  <c r="AI247" i="14"/>
  <c r="AH247" i="14"/>
  <c r="AG247" i="14"/>
  <c r="AC247" i="14"/>
  <c r="AB247" i="14"/>
  <c r="AA247" i="14" s="1"/>
  <c r="U247" i="14"/>
  <c r="AI246" i="14"/>
  <c r="AH246" i="14"/>
  <c r="AG246" i="14"/>
  <c r="AC246" i="14"/>
  <c r="AB246" i="14"/>
  <c r="AA246" i="14"/>
  <c r="U246" i="14"/>
  <c r="AI245" i="14"/>
  <c r="AH245" i="14"/>
  <c r="AG245" i="14"/>
  <c r="AC245" i="14"/>
  <c r="AB245" i="14"/>
  <c r="AA245" i="14"/>
  <c r="U245" i="14"/>
  <c r="AI244" i="14"/>
  <c r="AH244" i="14"/>
  <c r="AG244" i="14"/>
  <c r="AC244" i="14"/>
  <c r="AB244" i="14"/>
  <c r="AA244" i="14"/>
  <c r="U244" i="14"/>
  <c r="AI243" i="14"/>
  <c r="AH243" i="14"/>
  <c r="AG243" i="14"/>
  <c r="AC243" i="14"/>
  <c r="AB243" i="14"/>
  <c r="AA243" i="14"/>
  <c r="U243" i="14"/>
  <c r="AI242" i="14"/>
  <c r="AH242" i="14"/>
  <c r="AG242" i="14" s="1"/>
  <c r="AC242" i="14"/>
  <c r="AB242" i="14"/>
  <c r="AA242" i="14" s="1"/>
  <c r="U242" i="14"/>
  <c r="AI241" i="14"/>
  <c r="AH241" i="14"/>
  <c r="AG241" i="14"/>
  <c r="AC241" i="14"/>
  <c r="AB241" i="14"/>
  <c r="AA241" i="14"/>
  <c r="U241" i="14"/>
  <c r="AI240" i="14"/>
  <c r="AH240" i="14"/>
  <c r="AG240" i="14" s="1"/>
  <c r="AC240" i="14"/>
  <c r="AB240" i="14"/>
  <c r="AA240" i="14"/>
  <c r="U240" i="14"/>
  <c r="AI239" i="14"/>
  <c r="AH239" i="14"/>
  <c r="AG239" i="14" s="1"/>
  <c r="AC239" i="14"/>
  <c r="AB239" i="14"/>
  <c r="AA239" i="14" s="1"/>
  <c r="U239" i="14"/>
  <c r="AI238" i="14"/>
  <c r="AH238" i="14"/>
  <c r="AG238" i="14"/>
  <c r="AC238" i="14"/>
  <c r="AB238" i="14"/>
  <c r="AA238" i="14"/>
  <c r="U238" i="14"/>
  <c r="AI237" i="14"/>
  <c r="AH237" i="14"/>
  <c r="AG237" i="14" s="1"/>
  <c r="AC237" i="14"/>
  <c r="AB237" i="14"/>
  <c r="AA237" i="14" s="1"/>
  <c r="U237" i="14"/>
  <c r="AI236" i="14"/>
  <c r="AH236" i="14"/>
  <c r="AG236" i="14"/>
  <c r="AC236" i="14"/>
  <c r="AB236" i="14"/>
  <c r="AA236" i="14"/>
  <c r="U236" i="14"/>
  <c r="AI235" i="14"/>
  <c r="AH235" i="14"/>
  <c r="AG235" i="14" s="1"/>
  <c r="AC235" i="14"/>
  <c r="AB235" i="14"/>
  <c r="AA235" i="14"/>
  <c r="U235" i="14"/>
  <c r="AI234" i="14"/>
  <c r="AH234" i="14"/>
  <c r="AG234" i="14"/>
  <c r="AC234" i="14"/>
  <c r="AB234" i="14"/>
  <c r="AA234" i="14"/>
  <c r="U234" i="14"/>
  <c r="AI233" i="14"/>
  <c r="AH233" i="14"/>
  <c r="AG233" i="14"/>
  <c r="AC233" i="14"/>
  <c r="AB233" i="14"/>
  <c r="AA233" i="14"/>
  <c r="U233" i="14"/>
  <c r="AI232" i="14"/>
  <c r="AH232" i="14"/>
  <c r="AG232" i="14" s="1"/>
  <c r="AC232" i="14"/>
  <c r="AB232" i="14"/>
  <c r="AA232" i="14"/>
  <c r="U232" i="14"/>
  <c r="AI231" i="14"/>
  <c r="AH231" i="14"/>
  <c r="AG231" i="14"/>
  <c r="AC231" i="14"/>
  <c r="AB231" i="14"/>
  <c r="AA231" i="14"/>
  <c r="U231" i="14"/>
  <c r="AI230" i="14"/>
  <c r="AH230" i="14"/>
  <c r="AG230" i="14"/>
  <c r="AC230" i="14"/>
  <c r="AB230" i="14"/>
  <c r="AA230" i="14"/>
  <c r="U230" i="14"/>
  <c r="AI229" i="14"/>
  <c r="AH229" i="14"/>
  <c r="AG229" i="14" s="1"/>
  <c r="AC229" i="14"/>
  <c r="AB229" i="14"/>
  <c r="AA229" i="14" s="1"/>
  <c r="U229" i="14"/>
  <c r="AI228" i="14"/>
  <c r="AH228" i="14"/>
  <c r="AG228" i="14"/>
  <c r="AC228" i="14"/>
  <c r="AB228" i="14"/>
  <c r="AA228" i="14" s="1"/>
  <c r="U228" i="14"/>
  <c r="AI227" i="14"/>
  <c r="AH227" i="14"/>
  <c r="AG227" i="14"/>
  <c r="AC227" i="14"/>
  <c r="AB227" i="14"/>
  <c r="AA227" i="14" s="1"/>
  <c r="U227" i="14"/>
  <c r="AI226" i="14"/>
  <c r="AH226" i="14"/>
  <c r="AG226" i="14"/>
  <c r="AC226" i="14"/>
  <c r="AB226" i="14"/>
  <c r="AA226" i="14"/>
  <c r="U226" i="14"/>
  <c r="AI225" i="14"/>
  <c r="AH225" i="14"/>
  <c r="AG225" i="14" s="1"/>
  <c r="AC225" i="14"/>
  <c r="AB225" i="14"/>
  <c r="AA225" i="14" s="1"/>
  <c r="U225" i="14"/>
  <c r="AI224" i="14"/>
  <c r="AH224" i="14"/>
  <c r="AG224" i="14"/>
  <c r="AC224" i="14"/>
  <c r="AB224" i="14"/>
  <c r="AA224" i="14" s="1"/>
  <c r="U224" i="14"/>
  <c r="AI223" i="14"/>
  <c r="AH223" i="14"/>
  <c r="AG223" i="14"/>
  <c r="AC223" i="14"/>
  <c r="AB223" i="14"/>
  <c r="AA223" i="14"/>
  <c r="U223" i="14"/>
  <c r="AI222" i="14"/>
  <c r="AH222" i="14"/>
  <c r="AG222" i="14"/>
  <c r="AC222" i="14"/>
  <c r="AB222" i="14"/>
  <c r="AA222" i="14"/>
  <c r="U222" i="14"/>
  <c r="AI221" i="14"/>
  <c r="AH221" i="14"/>
  <c r="AG221" i="14" s="1"/>
  <c r="AC221" i="14"/>
  <c r="AB221" i="14"/>
  <c r="AA221" i="14"/>
  <c r="U221" i="14"/>
  <c r="AI220" i="14"/>
  <c r="AH220" i="14"/>
  <c r="AG220" i="14" s="1"/>
  <c r="AC220" i="14"/>
  <c r="AB220" i="14"/>
  <c r="AA220" i="14"/>
  <c r="U220" i="14"/>
  <c r="AI219" i="14"/>
  <c r="AH219" i="14"/>
  <c r="AG219" i="14" s="1"/>
  <c r="AC219" i="14"/>
  <c r="AB219" i="14"/>
  <c r="AA219" i="14" s="1"/>
  <c r="U219" i="14"/>
  <c r="AI218" i="14"/>
  <c r="AH218" i="14"/>
  <c r="AG218" i="14" s="1"/>
  <c r="AC218" i="14"/>
  <c r="AB218" i="14"/>
  <c r="AA218" i="14"/>
  <c r="U218" i="14"/>
  <c r="AI217" i="14"/>
  <c r="AH217" i="14"/>
  <c r="AG217" i="14" s="1"/>
  <c r="AC217" i="14"/>
  <c r="AB217" i="14"/>
  <c r="AA217" i="14" s="1"/>
  <c r="U217" i="14"/>
  <c r="AI216" i="14"/>
  <c r="AH216" i="14"/>
  <c r="AG216" i="14"/>
  <c r="AC216" i="14"/>
  <c r="AB216" i="14"/>
  <c r="AA216" i="14"/>
  <c r="U216" i="14"/>
  <c r="AI215" i="14"/>
  <c r="AH215" i="14"/>
  <c r="AG215" i="14" s="1"/>
  <c r="AC215" i="14"/>
  <c r="AB215" i="14"/>
  <c r="AA215" i="14"/>
  <c r="U215" i="14"/>
  <c r="AI214" i="14"/>
  <c r="AH214" i="14"/>
  <c r="AG214" i="14"/>
  <c r="AC214" i="14"/>
  <c r="AB214" i="14"/>
  <c r="AA214" i="14" s="1"/>
  <c r="U214" i="14"/>
  <c r="AI213" i="14"/>
  <c r="AH213" i="14"/>
  <c r="AG213" i="14" s="1"/>
  <c r="AC213" i="14"/>
  <c r="AB213" i="14"/>
  <c r="AA213" i="14"/>
  <c r="U213" i="14"/>
  <c r="AI212" i="14"/>
  <c r="AH212" i="14"/>
  <c r="AG212" i="14" s="1"/>
  <c r="AC212" i="14"/>
  <c r="AB212" i="14"/>
  <c r="AA212" i="14"/>
  <c r="U212" i="14"/>
  <c r="AI211" i="14"/>
  <c r="AH211" i="14"/>
  <c r="AG211" i="14" s="1"/>
  <c r="AC211" i="14"/>
  <c r="AB211" i="14"/>
  <c r="AA211" i="14" s="1"/>
  <c r="U211" i="14"/>
  <c r="AI210" i="14"/>
  <c r="AH210" i="14"/>
  <c r="AG210" i="14"/>
  <c r="AC210" i="14"/>
  <c r="AB210" i="14"/>
  <c r="AA210" i="14" s="1"/>
  <c r="U210" i="14"/>
  <c r="AI209" i="14"/>
  <c r="AH209" i="14"/>
  <c r="AG209" i="14"/>
  <c r="AC209" i="14"/>
  <c r="AB209" i="14"/>
  <c r="AA209" i="14"/>
  <c r="U209" i="14"/>
  <c r="AI208" i="14"/>
  <c r="AH208" i="14"/>
  <c r="AG208" i="14"/>
  <c r="AC208" i="14"/>
  <c r="AB208" i="14"/>
  <c r="AA208" i="14" s="1"/>
  <c r="U208" i="14"/>
  <c r="AI207" i="14"/>
  <c r="AH207" i="14"/>
  <c r="AG207" i="14" s="1"/>
  <c r="AC207" i="14"/>
  <c r="AB207" i="14"/>
  <c r="AA207" i="14" s="1"/>
  <c r="U207" i="14"/>
  <c r="AI206" i="14"/>
  <c r="AH206" i="14"/>
  <c r="AG206" i="14" s="1"/>
  <c r="AC206" i="14"/>
  <c r="AB206" i="14"/>
  <c r="AA206" i="14"/>
  <c r="U206" i="14"/>
  <c r="AI205" i="14"/>
  <c r="AH205" i="14"/>
  <c r="AG205" i="14"/>
  <c r="AC205" i="14"/>
  <c r="AB205" i="14"/>
  <c r="AA205" i="14"/>
  <c r="U205" i="14"/>
  <c r="AI204" i="14"/>
  <c r="AH204" i="14"/>
  <c r="AG204" i="14"/>
  <c r="AC204" i="14"/>
  <c r="AB204" i="14"/>
  <c r="AA204" i="14"/>
  <c r="U204" i="14"/>
  <c r="AI203" i="14"/>
  <c r="AH203" i="14"/>
  <c r="AG203" i="14" s="1"/>
  <c r="AC203" i="14"/>
  <c r="AB203" i="14"/>
  <c r="AA203" i="14"/>
  <c r="U203" i="14"/>
  <c r="AI202" i="14"/>
  <c r="AH202" i="14"/>
  <c r="AG202" i="14"/>
  <c r="AC202" i="14"/>
  <c r="AB202" i="14"/>
  <c r="AA202" i="14" s="1"/>
  <c r="U202" i="14"/>
  <c r="AI201" i="14"/>
  <c r="AH201" i="14"/>
  <c r="AG201" i="14"/>
  <c r="AC201" i="14"/>
  <c r="AB201" i="14"/>
  <c r="AA201" i="14"/>
  <c r="U201" i="14"/>
  <c r="AI200" i="14"/>
  <c r="AH200" i="14"/>
  <c r="AG200" i="14"/>
  <c r="AC200" i="14"/>
  <c r="AB200" i="14"/>
  <c r="AA200" i="14"/>
  <c r="U200" i="14"/>
  <c r="AI199" i="14"/>
  <c r="AH199" i="14"/>
  <c r="AG199" i="14" s="1"/>
  <c r="AC199" i="14"/>
  <c r="AB199" i="14"/>
  <c r="AA199" i="14" s="1"/>
  <c r="U199" i="14"/>
  <c r="AI198" i="14"/>
  <c r="AH198" i="14"/>
  <c r="AG198" i="14" s="1"/>
  <c r="AC198" i="14"/>
  <c r="AB198" i="14"/>
  <c r="AA198" i="14"/>
  <c r="U198" i="14"/>
  <c r="AI197" i="14"/>
  <c r="AH197" i="14"/>
  <c r="AG197" i="14"/>
  <c r="AC197" i="14"/>
  <c r="AB197" i="14"/>
  <c r="AA197" i="14" s="1"/>
  <c r="U197" i="14"/>
  <c r="AI196" i="14"/>
  <c r="AH196" i="14"/>
  <c r="AG196" i="14" s="1"/>
  <c r="AC196" i="14"/>
  <c r="AB196" i="14"/>
  <c r="AA196" i="14" s="1"/>
  <c r="U196" i="14"/>
  <c r="AI195" i="14"/>
  <c r="AH195" i="14"/>
  <c r="AG195" i="14" s="1"/>
  <c r="AC195" i="14"/>
  <c r="AB195" i="14"/>
  <c r="AA195" i="14" s="1"/>
  <c r="U195" i="14"/>
  <c r="AI194" i="14"/>
  <c r="AH194" i="14"/>
  <c r="AG194" i="14"/>
  <c r="AC194" i="14"/>
  <c r="AB194" i="14"/>
  <c r="AA194" i="14" s="1"/>
  <c r="U194" i="14"/>
  <c r="AI193" i="14"/>
  <c r="AH193" i="14"/>
  <c r="AG193" i="14" s="1"/>
  <c r="AC193" i="14"/>
  <c r="AB193" i="14"/>
  <c r="AA193" i="14"/>
  <c r="U193" i="14"/>
  <c r="AI192" i="14"/>
  <c r="AH192" i="14"/>
  <c r="AG192" i="14"/>
  <c r="AC192" i="14"/>
  <c r="AB192" i="14"/>
  <c r="AA192" i="14"/>
  <c r="U192" i="14"/>
  <c r="AI191" i="14"/>
  <c r="AH191" i="14"/>
  <c r="AG191" i="14" s="1"/>
  <c r="AC191" i="14"/>
  <c r="AB191" i="14"/>
  <c r="AA191" i="14" s="1"/>
  <c r="U191" i="14"/>
  <c r="AI190" i="14"/>
  <c r="AH190" i="14"/>
  <c r="AG190" i="14"/>
  <c r="AC190" i="14"/>
  <c r="AB190" i="14"/>
  <c r="AA190" i="14" s="1"/>
  <c r="U190" i="14"/>
  <c r="AI189" i="14"/>
  <c r="AH189" i="14"/>
  <c r="AG189" i="14" s="1"/>
  <c r="AC189" i="14"/>
  <c r="AB189" i="14"/>
  <c r="AA189" i="14" s="1"/>
  <c r="U189" i="14"/>
  <c r="AI188" i="14"/>
  <c r="AH188" i="14"/>
  <c r="AG188" i="14"/>
  <c r="AC188" i="14"/>
  <c r="AB188" i="14"/>
  <c r="AA188" i="14" s="1"/>
  <c r="U188" i="14"/>
  <c r="AI187" i="14"/>
  <c r="AH187" i="14"/>
  <c r="AG187" i="14"/>
  <c r="AC187" i="14"/>
  <c r="AB187" i="14"/>
  <c r="AA187" i="14"/>
  <c r="U187" i="14"/>
  <c r="AI186" i="14"/>
  <c r="AH186" i="14"/>
  <c r="AG186" i="14"/>
  <c r="AC186" i="14"/>
  <c r="AB186" i="14"/>
  <c r="AA186" i="14"/>
  <c r="U186" i="14"/>
  <c r="AI185" i="14"/>
  <c r="AH185" i="14"/>
  <c r="AG185" i="14" s="1"/>
  <c r="AC185" i="14"/>
  <c r="AB185" i="14"/>
  <c r="AA185" i="14" s="1"/>
  <c r="U185" i="14"/>
  <c r="AI184" i="14"/>
  <c r="AH184" i="14"/>
  <c r="AG184" i="14" s="1"/>
  <c r="AC184" i="14"/>
  <c r="AB184" i="14"/>
  <c r="AA184" i="14"/>
  <c r="U184" i="14"/>
  <c r="AI183" i="14"/>
  <c r="AH183" i="14"/>
  <c r="AG183" i="14"/>
  <c r="AC183" i="14"/>
  <c r="AB183" i="14"/>
  <c r="AA183" i="14" s="1"/>
  <c r="U183" i="14"/>
  <c r="AI182" i="14"/>
  <c r="AH182" i="14"/>
  <c r="AG182" i="14"/>
  <c r="AC182" i="14"/>
  <c r="AB182" i="14"/>
  <c r="AA182" i="14" s="1"/>
  <c r="U182" i="14"/>
  <c r="AI181" i="14"/>
  <c r="AH181" i="14"/>
  <c r="AG181" i="14"/>
  <c r="AC181" i="14"/>
  <c r="AB181" i="14"/>
  <c r="AA181" i="14" s="1"/>
  <c r="U181" i="14"/>
  <c r="AI180" i="14"/>
  <c r="AH180" i="14"/>
  <c r="AG180" i="14" s="1"/>
  <c r="AC180" i="14"/>
  <c r="AB180" i="14"/>
  <c r="AA180" i="14"/>
  <c r="U180" i="14"/>
  <c r="AI179" i="14"/>
  <c r="AH179" i="14"/>
  <c r="AG179" i="14" s="1"/>
  <c r="AC179" i="14"/>
  <c r="AB179" i="14"/>
  <c r="AA179" i="14"/>
  <c r="U179" i="14"/>
  <c r="AI178" i="14"/>
  <c r="AH178" i="14"/>
  <c r="AG178" i="14"/>
  <c r="AC178" i="14"/>
  <c r="AB178" i="14"/>
  <c r="AA178" i="14"/>
  <c r="U178" i="14"/>
  <c r="AI177" i="14"/>
  <c r="AH177" i="14"/>
  <c r="AG177" i="14" s="1"/>
  <c r="AC177" i="14"/>
  <c r="AB177" i="14"/>
  <c r="AA177" i="14" s="1"/>
  <c r="U177" i="14"/>
  <c r="AI176" i="14"/>
  <c r="AH176" i="14"/>
  <c r="AG176" i="14"/>
  <c r="AC176" i="14"/>
  <c r="AB176" i="14"/>
  <c r="AA176" i="14"/>
  <c r="U176" i="14"/>
  <c r="AI175" i="14"/>
  <c r="AH175" i="14"/>
  <c r="AG175" i="14" s="1"/>
  <c r="AC175" i="14"/>
  <c r="AB175" i="14"/>
  <c r="AA175" i="14"/>
  <c r="U175" i="14"/>
  <c r="AI174" i="14"/>
  <c r="AH174" i="14"/>
  <c r="AG174" i="14"/>
  <c r="AC174" i="14"/>
  <c r="AB174" i="14"/>
  <c r="AA174" i="14"/>
  <c r="U174" i="14"/>
  <c r="AI173" i="14"/>
  <c r="AH173" i="14"/>
  <c r="AG173" i="14"/>
  <c r="AC173" i="14"/>
  <c r="AB173" i="14"/>
  <c r="AA173" i="14" s="1"/>
  <c r="U173" i="14"/>
  <c r="AI172" i="14"/>
  <c r="AH172" i="14"/>
  <c r="AG172" i="14"/>
  <c r="AC172" i="14"/>
  <c r="AB172" i="14"/>
  <c r="AA172" i="14"/>
  <c r="U172" i="14"/>
  <c r="AI171" i="14"/>
  <c r="AH171" i="14"/>
  <c r="AG171" i="14"/>
  <c r="AC171" i="14"/>
  <c r="AB171" i="14"/>
  <c r="AA171" i="14"/>
  <c r="U171" i="14"/>
  <c r="AI170" i="14"/>
  <c r="AH170" i="14"/>
  <c r="AG170" i="14" s="1"/>
  <c r="AC170" i="14"/>
  <c r="AB170" i="14"/>
  <c r="AA170" i="14"/>
  <c r="U170" i="14"/>
  <c r="AI169" i="14"/>
  <c r="AH169" i="14"/>
  <c r="AG169" i="14" s="1"/>
  <c r="AC169" i="14"/>
  <c r="AB169" i="14"/>
  <c r="AA169" i="14" s="1"/>
  <c r="U169" i="14"/>
  <c r="AI168" i="14"/>
  <c r="AH168" i="14"/>
  <c r="AG168" i="14" s="1"/>
  <c r="AC168" i="14"/>
  <c r="AB168" i="14"/>
  <c r="AA168" i="14" s="1"/>
  <c r="U168" i="14"/>
  <c r="AI167" i="14"/>
  <c r="AH167" i="14"/>
  <c r="AG167" i="14" s="1"/>
  <c r="AC167" i="14"/>
  <c r="AB167" i="14"/>
  <c r="AA167" i="14" s="1"/>
  <c r="U167" i="14"/>
  <c r="AI166" i="14"/>
  <c r="AH166" i="14"/>
  <c r="AG166" i="14" s="1"/>
  <c r="AC166" i="14"/>
  <c r="AB166" i="14"/>
  <c r="AA166" i="14"/>
  <c r="U166" i="14"/>
  <c r="AI165" i="14"/>
  <c r="AH165" i="14"/>
  <c r="AG165" i="14" s="1"/>
  <c r="AC165" i="14"/>
  <c r="AB165" i="14"/>
  <c r="AA165" i="14" s="1"/>
  <c r="U165" i="14"/>
  <c r="AI164" i="14"/>
  <c r="AH164" i="14"/>
  <c r="AG164" i="14"/>
  <c r="AC164" i="14"/>
  <c r="AB164" i="14"/>
  <c r="AA164" i="14"/>
  <c r="U164" i="14"/>
  <c r="AI163" i="14"/>
  <c r="AH163" i="14"/>
  <c r="AG163" i="14" s="1"/>
  <c r="AC163" i="14"/>
  <c r="AB163" i="14"/>
  <c r="AA163" i="14" s="1"/>
  <c r="U163" i="14"/>
  <c r="AI162" i="14"/>
  <c r="AH162" i="14"/>
  <c r="AG162" i="14"/>
  <c r="AC162" i="14"/>
  <c r="AB162" i="14"/>
  <c r="AA162" i="14"/>
  <c r="U162" i="14"/>
  <c r="AI161" i="14"/>
  <c r="AH161" i="14"/>
  <c r="AG161" i="14"/>
  <c r="AC161" i="14"/>
  <c r="AB161" i="14"/>
  <c r="AA161" i="14"/>
  <c r="U161" i="14"/>
  <c r="AI160" i="14"/>
  <c r="AH160" i="14"/>
  <c r="AG160" i="14"/>
  <c r="AC160" i="14"/>
  <c r="AB160" i="14"/>
  <c r="AA160" i="14"/>
  <c r="U160" i="14"/>
  <c r="AI159" i="14"/>
  <c r="AH159" i="14"/>
  <c r="AG159" i="14"/>
  <c r="AC159" i="14"/>
  <c r="AB159" i="14"/>
  <c r="AA159" i="14"/>
  <c r="U159" i="14"/>
  <c r="AI158" i="14"/>
  <c r="AH158" i="14"/>
  <c r="AG158" i="14"/>
  <c r="AC158" i="14"/>
  <c r="AB158" i="14"/>
  <c r="AA158" i="14"/>
  <c r="U158" i="14"/>
  <c r="AI157" i="14"/>
  <c r="AH157" i="14"/>
  <c r="AG157" i="14"/>
  <c r="AC157" i="14"/>
  <c r="AB157" i="14"/>
  <c r="AA157" i="14" s="1"/>
  <c r="U157" i="14"/>
  <c r="AI156" i="14"/>
  <c r="AH156" i="14"/>
  <c r="AG156" i="14" s="1"/>
  <c r="AC156" i="14"/>
  <c r="AB156" i="14"/>
  <c r="AA156" i="14"/>
  <c r="U156" i="14"/>
  <c r="AI155" i="14"/>
  <c r="AH155" i="14"/>
  <c r="AG155" i="14"/>
  <c r="AC155" i="14"/>
  <c r="AB155" i="14"/>
  <c r="AA155" i="14" s="1"/>
  <c r="U155" i="14"/>
  <c r="AI154" i="14"/>
  <c r="AH154" i="14"/>
  <c r="AG154" i="14"/>
  <c r="AC154" i="14"/>
  <c r="AB154" i="14"/>
  <c r="AA154" i="14"/>
  <c r="U154" i="14"/>
  <c r="AI153" i="14"/>
  <c r="AH153" i="14"/>
  <c r="AG153" i="14" s="1"/>
  <c r="AC153" i="14"/>
  <c r="AB153" i="14"/>
  <c r="AA153" i="14"/>
  <c r="U153" i="14"/>
  <c r="AI152" i="14"/>
  <c r="AH152" i="14"/>
  <c r="AG152" i="14" s="1"/>
  <c r="AC152" i="14"/>
  <c r="AB152" i="14"/>
  <c r="AA152" i="14" s="1"/>
  <c r="U152" i="14"/>
  <c r="AI151" i="14"/>
  <c r="AH151" i="14"/>
  <c r="AG151" i="14" s="1"/>
  <c r="AC151" i="14"/>
  <c r="AB151" i="14"/>
  <c r="AA151" i="14"/>
  <c r="U151" i="14"/>
  <c r="AI150" i="14"/>
  <c r="AH150" i="14"/>
  <c r="AG150" i="14" s="1"/>
  <c r="AC150" i="14"/>
  <c r="AB150" i="14"/>
  <c r="AA150" i="14"/>
  <c r="U150" i="14"/>
  <c r="AI149" i="14"/>
  <c r="AH149" i="14"/>
  <c r="AG149" i="14" s="1"/>
  <c r="AC149" i="14"/>
  <c r="AB149" i="14"/>
  <c r="AA149" i="14" s="1"/>
  <c r="U149" i="14"/>
  <c r="AI148" i="14"/>
  <c r="AH148" i="14"/>
  <c r="AG148" i="14" s="1"/>
  <c r="AC148" i="14"/>
  <c r="AB148" i="14"/>
  <c r="AA148" i="14" s="1"/>
  <c r="U148" i="14"/>
  <c r="AI147" i="14"/>
  <c r="AH147" i="14"/>
  <c r="AG147" i="14" s="1"/>
  <c r="AC147" i="14"/>
  <c r="AB147" i="14"/>
  <c r="AA147" i="14"/>
  <c r="U147" i="14"/>
  <c r="AI146" i="14"/>
  <c r="AH146" i="14"/>
  <c r="AG146" i="14"/>
  <c r="AC146" i="14"/>
  <c r="AB146" i="14"/>
  <c r="AA146" i="14" s="1"/>
  <c r="U146" i="14"/>
  <c r="AI145" i="14"/>
  <c r="AH145" i="14"/>
  <c r="AG145" i="14"/>
  <c r="AC145" i="14"/>
  <c r="AB145" i="14"/>
  <c r="AA145" i="14"/>
  <c r="U145" i="14"/>
  <c r="AI144" i="14"/>
  <c r="AH144" i="14"/>
  <c r="AG144" i="14"/>
  <c r="AC144" i="14"/>
  <c r="AB144" i="14"/>
  <c r="AA144" i="14" s="1"/>
  <c r="U144" i="14"/>
  <c r="AI143" i="14"/>
  <c r="AH143" i="14"/>
  <c r="AG143" i="14"/>
  <c r="AC143" i="14"/>
  <c r="AB143" i="14"/>
  <c r="AA143" i="14"/>
  <c r="U143" i="14"/>
  <c r="AI142" i="14"/>
  <c r="AH142" i="14"/>
  <c r="AG142" i="14" s="1"/>
  <c r="AC142" i="14"/>
  <c r="AB142" i="14"/>
  <c r="AA142" i="14" s="1"/>
  <c r="U142" i="14"/>
  <c r="AI141" i="14"/>
  <c r="AH141" i="14"/>
  <c r="AG141" i="14" s="1"/>
  <c r="AC141" i="14"/>
  <c r="AB141" i="14"/>
  <c r="AA141" i="14" s="1"/>
  <c r="U141" i="14"/>
  <c r="AI140" i="14"/>
  <c r="AH140" i="14"/>
  <c r="AG140" i="14"/>
  <c r="AC140" i="14"/>
  <c r="AB140" i="14"/>
  <c r="AA140" i="14" s="1"/>
  <c r="U140" i="14"/>
  <c r="AI139" i="14"/>
  <c r="AH139" i="14"/>
  <c r="AG139" i="14" s="1"/>
  <c r="AC139" i="14"/>
  <c r="AB139" i="14"/>
  <c r="AA139" i="14" s="1"/>
  <c r="U139" i="14"/>
  <c r="AI138" i="14"/>
  <c r="AH138" i="14"/>
  <c r="AG138" i="14" s="1"/>
  <c r="AC138" i="14"/>
  <c r="AB138" i="14"/>
  <c r="AA138" i="14" s="1"/>
  <c r="U138" i="14"/>
  <c r="AI137" i="14"/>
  <c r="AH137" i="14"/>
  <c r="AG137" i="14" s="1"/>
  <c r="AC137" i="14"/>
  <c r="AB137" i="14"/>
  <c r="AA137" i="14"/>
  <c r="U137" i="14"/>
  <c r="AI136" i="14"/>
  <c r="AH136" i="14"/>
  <c r="AG136" i="14"/>
  <c r="AC136" i="14"/>
  <c r="AB136" i="14"/>
  <c r="AA136" i="14"/>
  <c r="U136" i="14"/>
  <c r="AI135" i="14"/>
  <c r="AH135" i="14"/>
  <c r="AG135" i="14" s="1"/>
  <c r="AC135" i="14"/>
  <c r="AB135" i="14"/>
  <c r="AA135" i="14" s="1"/>
  <c r="U135" i="14"/>
  <c r="AI134" i="14"/>
  <c r="AH134" i="14"/>
  <c r="AG134" i="14"/>
  <c r="AC134" i="14"/>
  <c r="AB134" i="14"/>
  <c r="AA134" i="14" s="1"/>
  <c r="U134" i="14"/>
  <c r="AI133" i="14"/>
  <c r="AH133" i="14"/>
  <c r="AG133" i="14" s="1"/>
  <c r="AC133" i="14"/>
  <c r="AB133" i="14"/>
  <c r="AA133" i="14"/>
  <c r="U133" i="14"/>
  <c r="AI132" i="14"/>
  <c r="AH132" i="14"/>
  <c r="AG132" i="14"/>
  <c r="AC132" i="14"/>
  <c r="AB132" i="14"/>
  <c r="AA132" i="14" s="1"/>
  <c r="U132" i="14"/>
  <c r="AI131" i="14"/>
  <c r="AH131" i="14"/>
  <c r="AG131" i="14"/>
  <c r="AC131" i="14"/>
  <c r="AB131" i="14"/>
  <c r="AA131" i="14"/>
  <c r="U131" i="14"/>
  <c r="AI130" i="14"/>
  <c r="AH130" i="14"/>
  <c r="AG130" i="14"/>
  <c r="AC130" i="14"/>
  <c r="AB130" i="14"/>
  <c r="AA130" i="14"/>
  <c r="U130" i="14"/>
  <c r="AI129" i="14"/>
  <c r="AH129" i="14"/>
  <c r="AG129" i="14" s="1"/>
  <c r="AC129" i="14"/>
  <c r="AB129" i="14"/>
  <c r="AA129" i="14"/>
  <c r="U129" i="14"/>
  <c r="AI128" i="14"/>
  <c r="AH128" i="14"/>
  <c r="AG128" i="14"/>
  <c r="AC128" i="14"/>
  <c r="AB128" i="14"/>
  <c r="AA128" i="14"/>
  <c r="U128" i="14"/>
  <c r="AI127" i="14"/>
  <c r="AH127" i="14"/>
  <c r="AG127" i="14"/>
  <c r="AC127" i="14"/>
  <c r="AB127" i="14"/>
  <c r="AA127" i="14" s="1"/>
  <c r="U127" i="14"/>
  <c r="AI126" i="14"/>
  <c r="AH126" i="14"/>
  <c r="AG126" i="14" s="1"/>
  <c r="AC126" i="14"/>
  <c r="AB126" i="14"/>
  <c r="AA126" i="14"/>
  <c r="U126" i="14"/>
  <c r="AI125" i="14"/>
  <c r="AH125" i="14"/>
  <c r="AG125" i="14"/>
  <c r="AC125" i="14"/>
  <c r="AB125" i="14"/>
  <c r="AA125" i="14" s="1"/>
  <c r="U125" i="14"/>
  <c r="AI124" i="14"/>
  <c r="AH124" i="14"/>
  <c r="AG124" i="14" s="1"/>
  <c r="AC124" i="14"/>
  <c r="AB124" i="14"/>
  <c r="AA124" i="14"/>
  <c r="U124" i="14"/>
  <c r="AI123" i="14"/>
  <c r="AH123" i="14"/>
  <c r="AG123" i="14" s="1"/>
  <c r="AC123" i="14"/>
  <c r="AB123" i="14"/>
  <c r="AA123" i="14" s="1"/>
  <c r="U123" i="14"/>
  <c r="AI122" i="14"/>
  <c r="AH122" i="14"/>
  <c r="AG122" i="14"/>
  <c r="AC122" i="14"/>
  <c r="AB122" i="14"/>
  <c r="AA122" i="14"/>
  <c r="U122" i="14"/>
  <c r="AI121" i="14"/>
  <c r="AH121" i="14"/>
  <c r="AG121" i="14"/>
  <c r="AC121" i="14"/>
  <c r="AB121" i="14"/>
  <c r="AA121" i="14"/>
  <c r="U121" i="14"/>
  <c r="AI120" i="14"/>
  <c r="AH120" i="14"/>
  <c r="AG120" i="14" s="1"/>
  <c r="AC120" i="14"/>
  <c r="AB120" i="14"/>
  <c r="AA120" i="14" s="1"/>
  <c r="U120" i="14"/>
  <c r="AI119" i="14"/>
  <c r="AH119" i="14"/>
  <c r="AG119" i="14" s="1"/>
  <c r="AC119" i="14"/>
  <c r="AB119" i="14"/>
  <c r="AA119" i="14"/>
  <c r="U119" i="14"/>
  <c r="AI118" i="14"/>
  <c r="AH118" i="14"/>
  <c r="AG118" i="14" s="1"/>
  <c r="AC118" i="14"/>
  <c r="AB118" i="14"/>
  <c r="AA118" i="14" s="1"/>
  <c r="U118" i="14"/>
  <c r="AI117" i="14"/>
  <c r="AH117" i="14"/>
  <c r="AG117" i="14" s="1"/>
  <c r="AC117" i="14"/>
  <c r="AB117" i="14"/>
  <c r="AA117" i="14"/>
  <c r="U117" i="14"/>
  <c r="AI116" i="14"/>
  <c r="AH116" i="14"/>
  <c r="AG116" i="14" s="1"/>
  <c r="AC116" i="14"/>
  <c r="AB116" i="14"/>
  <c r="AA116" i="14" s="1"/>
  <c r="U116" i="14"/>
  <c r="AI115" i="14"/>
  <c r="AH115" i="14"/>
  <c r="AG115" i="14"/>
  <c r="AC115" i="14"/>
  <c r="AB115" i="14"/>
  <c r="AA115" i="14" s="1"/>
  <c r="U115" i="14"/>
  <c r="AI114" i="14"/>
  <c r="AH114" i="14"/>
  <c r="AG114" i="14"/>
  <c r="AC114" i="14"/>
  <c r="AB114" i="14"/>
  <c r="AA114" i="14"/>
  <c r="U114" i="14"/>
  <c r="AI113" i="14"/>
  <c r="AH113" i="14"/>
  <c r="AG113" i="14"/>
  <c r="AC113" i="14"/>
  <c r="AB113" i="14"/>
  <c r="AA113" i="14"/>
  <c r="U113" i="14"/>
  <c r="AI112" i="14"/>
  <c r="AH112" i="14"/>
  <c r="AG112" i="14"/>
  <c r="AC112" i="14"/>
  <c r="AB112" i="14"/>
  <c r="AA112" i="14" s="1"/>
  <c r="U112" i="14"/>
  <c r="AI111" i="14"/>
  <c r="AH111" i="14"/>
  <c r="AG111" i="14"/>
  <c r="AC111" i="14"/>
  <c r="AB111" i="14"/>
  <c r="AA111" i="14" s="1"/>
  <c r="U111" i="14"/>
  <c r="AI110" i="14"/>
  <c r="AH110" i="14"/>
  <c r="AG110" i="14"/>
  <c r="AC110" i="14"/>
  <c r="AB110" i="14"/>
  <c r="AA110" i="14" s="1"/>
  <c r="U110" i="14"/>
  <c r="AI109" i="14"/>
  <c r="AH109" i="14"/>
  <c r="AG109" i="14"/>
  <c r="AC109" i="14"/>
  <c r="AB109" i="14"/>
  <c r="AA109" i="14" s="1"/>
  <c r="U109" i="14"/>
  <c r="AI108" i="14"/>
  <c r="AH108" i="14"/>
  <c r="AG108" i="14" s="1"/>
  <c r="AC108" i="14"/>
  <c r="AB108" i="14"/>
  <c r="AA108" i="14"/>
  <c r="U108" i="14"/>
  <c r="AI107" i="14"/>
  <c r="AH107" i="14"/>
  <c r="AG107" i="14"/>
  <c r="AC107" i="14"/>
  <c r="AB107" i="14"/>
  <c r="AA107" i="14" s="1"/>
  <c r="U107" i="14"/>
  <c r="AI106" i="14"/>
  <c r="AH106" i="14"/>
  <c r="AG106" i="14" s="1"/>
  <c r="AC106" i="14"/>
  <c r="AB106" i="14"/>
  <c r="AA106" i="14" s="1"/>
  <c r="U106" i="14"/>
  <c r="AI105" i="14"/>
  <c r="AH105" i="14"/>
  <c r="AG105" i="14"/>
  <c r="AC105" i="14"/>
  <c r="AB105" i="14"/>
  <c r="AA105" i="14"/>
  <c r="U105" i="14"/>
  <c r="AI104" i="14"/>
  <c r="AH104" i="14"/>
  <c r="AG104" i="14"/>
  <c r="AC104" i="14"/>
  <c r="AB104" i="14"/>
  <c r="AA104" i="14"/>
  <c r="U104" i="14"/>
  <c r="AI103" i="14"/>
  <c r="AH103" i="14"/>
  <c r="AG103" i="14" s="1"/>
  <c r="AC103" i="14"/>
  <c r="AB103" i="14"/>
  <c r="AA103" i="14" s="1"/>
  <c r="U103" i="14"/>
  <c r="AI102" i="14"/>
  <c r="AH102" i="14"/>
  <c r="AG102" i="14" s="1"/>
  <c r="AC102" i="14"/>
  <c r="AB102" i="14"/>
  <c r="AA102" i="14"/>
  <c r="U102" i="14"/>
  <c r="AI101" i="14"/>
  <c r="AH101" i="14"/>
  <c r="AG101" i="14"/>
  <c r="AC101" i="14"/>
  <c r="AB101" i="14"/>
  <c r="AA101" i="14"/>
  <c r="U101" i="14"/>
  <c r="AI100" i="14"/>
  <c r="AH100" i="14"/>
  <c r="AG100" i="14"/>
  <c r="AC100" i="14"/>
  <c r="AB100" i="14"/>
  <c r="AA100" i="14"/>
  <c r="U100" i="14"/>
  <c r="AI99" i="14"/>
  <c r="AH99" i="14"/>
  <c r="AG99" i="14" s="1"/>
  <c r="AC99" i="14"/>
  <c r="AB99" i="14"/>
  <c r="AA99" i="14" s="1"/>
  <c r="U99" i="14"/>
  <c r="AI98" i="14"/>
  <c r="AH98" i="14"/>
  <c r="AG98" i="14"/>
  <c r="AC98" i="14"/>
  <c r="AB98" i="14"/>
  <c r="AA98" i="14"/>
  <c r="U98" i="14"/>
  <c r="AI97" i="14"/>
  <c r="AH97" i="14"/>
  <c r="AG97" i="14" s="1"/>
  <c r="AC97" i="14"/>
  <c r="AB97" i="14"/>
  <c r="AA97" i="14"/>
  <c r="U97" i="14"/>
  <c r="AI96" i="14"/>
  <c r="AH96" i="14"/>
  <c r="AG96" i="14" s="1"/>
  <c r="AC96" i="14"/>
  <c r="AB96" i="14"/>
  <c r="AA96" i="14" s="1"/>
  <c r="U96" i="14"/>
  <c r="AI95" i="14"/>
  <c r="AH95" i="14"/>
  <c r="AG95" i="14"/>
  <c r="AC95" i="14"/>
  <c r="AB95" i="14"/>
  <c r="AA95" i="14" s="1"/>
  <c r="U95" i="14"/>
  <c r="AI94" i="14"/>
  <c r="AH94" i="14"/>
  <c r="AG94" i="14"/>
  <c r="AC94" i="14"/>
  <c r="AB94" i="14"/>
  <c r="AA94" i="14" s="1"/>
  <c r="U94" i="14"/>
  <c r="AI93" i="14"/>
  <c r="AH93" i="14"/>
  <c r="AG93" i="14" s="1"/>
  <c r="AC93" i="14"/>
  <c r="AB93" i="14"/>
  <c r="AA93" i="14" s="1"/>
  <c r="U93" i="14"/>
  <c r="AI92" i="14"/>
  <c r="AH92" i="14"/>
  <c r="AG92" i="14"/>
  <c r="AC92" i="14"/>
  <c r="AB92" i="14"/>
  <c r="AA92" i="14" s="1"/>
  <c r="U92" i="14"/>
  <c r="AI91" i="14"/>
  <c r="AH91" i="14"/>
  <c r="AG91" i="14"/>
  <c r="AC91" i="14"/>
  <c r="AB91" i="14"/>
  <c r="AA91" i="14"/>
  <c r="U91" i="14"/>
  <c r="AI90" i="14"/>
  <c r="AH90" i="14"/>
  <c r="AG90" i="14" s="1"/>
  <c r="AC90" i="14"/>
  <c r="AB90" i="14"/>
  <c r="AA90" i="14"/>
  <c r="U90" i="14"/>
  <c r="AI89" i="14"/>
  <c r="AH89" i="14"/>
  <c r="AG89" i="14" s="1"/>
  <c r="AC89" i="14"/>
  <c r="AB89" i="14"/>
  <c r="AA89" i="14"/>
  <c r="U89" i="14"/>
  <c r="AI88" i="14"/>
  <c r="AH88" i="14"/>
  <c r="AG88" i="14" s="1"/>
  <c r="AC88" i="14"/>
  <c r="AB88" i="14"/>
  <c r="AA88" i="14"/>
  <c r="U88" i="14"/>
  <c r="AI87" i="14"/>
  <c r="AH87" i="14"/>
  <c r="AG87" i="14"/>
  <c r="AC87" i="14"/>
  <c r="AB87" i="14"/>
  <c r="AA87" i="14" s="1"/>
  <c r="U87" i="14"/>
  <c r="AI86" i="14"/>
  <c r="AH86" i="14"/>
  <c r="AG86" i="14" s="1"/>
  <c r="AC86" i="14"/>
  <c r="AB86" i="14"/>
  <c r="AA86" i="14" s="1"/>
  <c r="U86" i="14"/>
  <c r="AI85" i="14"/>
  <c r="AH85" i="14"/>
  <c r="AG85" i="14"/>
  <c r="AC85" i="14"/>
  <c r="AB85" i="14"/>
  <c r="AA85" i="14"/>
  <c r="U85" i="14"/>
  <c r="AI84" i="14"/>
  <c r="AH84" i="14"/>
  <c r="AG84" i="14"/>
  <c r="AC84" i="14"/>
  <c r="AB84" i="14"/>
  <c r="AA84" i="14"/>
  <c r="U84" i="14"/>
  <c r="AI83" i="14"/>
  <c r="AH83" i="14"/>
  <c r="AG83" i="14"/>
  <c r="AC83" i="14"/>
  <c r="AB83" i="14"/>
  <c r="AA83" i="14"/>
  <c r="U83" i="14"/>
  <c r="AI82" i="14"/>
  <c r="AH82" i="14"/>
  <c r="AG82" i="14" s="1"/>
  <c r="AC82" i="14"/>
  <c r="AB82" i="14"/>
  <c r="AA82" i="14" s="1"/>
  <c r="U82" i="14"/>
  <c r="AI81" i="14"/>
  <c r="AH81" i="14"/>
  <c r="AG81" i="14"/>
  <c r="AC81" i="14"/>
  <c r="AB81" i="14"/>
  <c r="AA81" i="14" s="1"/>
  <c r="U81" i="14"/>
  <c r="AI80" i="14"/>
  <c r="AH80" i="14"/>
  <c r="AG80" i="14" s="1"/>
  <c r="AC80" i="14"/>
  <c r="AB80" i="14"/>
  <c r="AA80" i="14"/>
  <c r="U80" i="14"/>
  <c r="AI79" i="14"/>
  <c r="AH79" i="14"/>
  <c r="AG79" i="14" s="1"/>
  <c r="AC79" i="14"/>
  <c r="AB79" i="14"/>
  <c r="AA79" i="14" s="1"/>
  <c r="U79" i="14"/>
  <c r="AI78" i="14"/>
  <c r="AH78" i="14"/>
  <c r="AG78" i="14"/>
  <c r="AC78" i="14"/>
  <c r="AB78" i="14"/>
  <c r="AA78" i="14"/>
  <c r="U78" i="14"/>
  <c r="AI77" i="14"/>
  <c r="AH77" i="14"/>
  <c r="AG77" i="14" s="1"/>
  <c r="AC77" i="14"/>
  <c r="AB77" i="14"/>
  <c r="AA77" i="14" s="1"/>
  <c r="U77" i="14"/>
  <c r="AI76" i="14"/>
  <c r="AH76" i="14"/>
  <c r="AG76" i="14" s="1"/>
  <c r="AC76" i="14"/>
  <c r="AB76" i="14"/>
  <c r="AA76" i="14"/>
  <c r="U76" i="14"/>
  <c r="AI75" i="14"/>
  <c r="AH75" i="14"/>
  <c r="AG75" i="14"/>
  <c r="AC75" i="14"/>
  <c r="AB75" i="14"/>
  <c r="AA75" i="14"/>
  <c r="U75" i="14"/>
  <c r="AI74" i="14"/>
  <c r="AH74" i="14"/>
  <c r="AG74" i="14" s="1"/>
  <c r="AC74" i="14"/>
  <c r="AB74" i="14"/>
  <c r="AA74" i="14"/>
  <c r="U74" i="14"/>
  <c r="AI73" i="14"/>
  <c r="AH73" i="14"/>
  <c r="AG73" i="14" s="1"/>
  <c r="AC73" i="14"/>
  <c r="AB73" i="14"/>
  <c r="AA73" i="14" s="1"/>
  <c r="U73" i="14"/>
  <c r="AI72" i="14"/>
  <c r="AH72" i="14"/>
  <c r="AG72" i="14"/>
  <c r="AC72" i="14"/>
  <c r="AB72" i="14"/>
  <c r="AA72" i="14"/>
  <c r="U72" i="14"/>
  <c r="AI71" i="14"/>
  <c r="AH71" i="14"/>
  <c r="AG71" i="14" s="1"/>
  <c r="AC71" i="14"/>
  <c r="AB71" i="14"/>
  <c r="AA71" i="14"/>
  <c r="U71" i="14"/>
  <c r="AI70" i="14"/>
  <c r="AH70" i="14"/>
  <c r="AG70" i="14"/>
  <c r="AC70" i="14"/>
  <c r="AB70" i="14"/>
  <c r="AA70" i="14" s="1"/>
  <c r="U70" i="14"/>
  <c r="AI69" i="14"/>
  <c r="AH69" i="14"/>
  <c r="AG69" i="14" s="1"/>
  <c r="AC69" i="14"/>
  <c r="AB69" i="14"/>
  <c r="AA69" i="14"/>
  <c r="U69" i="14"/>
  <c r="AI68" i="14"/>
  <c r="AH68" i="14"/>
  <c r="AG68" i="14"/>
  <c r="AC68" i="14"/>
  <c r="AB68" i="14"/>
  <c r="AA68" i="14" s="1"/>
  <c r="U68" i="14"/>
  <c r="AI67" i="14"/>
  <c r="AH67" i="14"/>
  <c r="AG67" i="14" s="1"/>
  <c r="AC67" i="14"/>
  <c r="AB67" i="14"/>
  <c r="AA67" i="14" s="1"/>
  <c r="U67" i="14"/>
  <c r="AI66" i="14"/>
  <c r="AH66" i="14"/>
  <c r="AG66" i="14"/>
  <c r="AC66" i="14"/>
  <c r="AB66" i="14"/>
  <c r="AA66" i="14" s="1"/>
  <c r="U66" i="14"/>
  <c r="AI65" i="14"/>
  <c r="AH65" i="14"/>
  <c r="AG65" i="14"/>
  <c r="AC65" i="14"/>
  <c r="AB65" i="14"/>
  <c r="AA65" i="14" s="1"/>
  <c r="U65" i="14"/>
  <c r="AI64" i="14"/>
  <c r="AH64" i="14"/>
  <c r="AG64" i="14" s="1"/>
  <c r="AC64" i="14"/>
  <c r="AB64" i="14"/>
  <c r="AA64" i="14" s="1"/>
  <c r="U64" i="14"/>
  <c r="AI63" i="14"/>
  <c r="AH63" i="14"/>
  <c r="AG63" i="14"/>
  <c r="AC63" i="14"/>
  <c r="AB63" i="14"/>
  <c r="AA63" i="14" s="1"/>
  <c r="U63" i="14"/>
  <c r="AI62" i="14"/>
  <c r="AH62" i="14"/>
  <c r="AG62" i="14"/>
  <c r="AC62" i="14"/>
  <c r="AB62" i="14"/>
  <c r="AA62" i="14"/>
  <c r="U62" i="14"/>
  <c r="AI61" i="14"/>
  <c r="AH61" i="14"/>
  <c r="AG61" i="14" s="1"/>
  <c r="AC61" i="14"/>
  <c r="AB61" i="14"/>
  <c r="AA61" i="14" s="1"/>
  <c r="U61" i="14"/>
  <c r="AI60" i="14"/>
  <c r="AH60" i="14"/>
  <c r="AG60" i="14" s="1"/>
  <c r="AC60" i="14"/>
  <c r="AB60" i="14"/>
  <c r="AA60" i="14" s="1"/>
  <c r="U60" i="14"/>
  <c r="AI59" i="14"/>
  <c r="AH59" i="14"/>
  <c r="AG59" i="14"/>
  <c r="AC59" i="14"/>
  <c r="AB59" i="14"/>
  <c r="AA59" i="14"/>
  <c r="U59" i="14"/>
  <c r="AI58" i="14"/>
  <c r="AH58" i="14"/>
  <c r="AG58" i="14" s="1"/>
  <c r="AC58" i="14"/>
  <c r="AB58" i="14"/>
  <c r="AA58" i="14" s="1"/>
  <c r="U58" i="14"/>
  <c r="AI57" i="14"/>
  <c r="AH57" i="14"/>
  <c r="AG57" i="14" s="1"/>
  <c r="AC57" i="14"/>
  <c r="AB57" i="14"/>
  <c r="AA57" i="14" s="1"/>
  <c r="U57" i="14"/>
  <c r="AI56" i="14"/>
  <c r="AH56" i="14"/>
  <c r="AG56" i="14"/>
  <c r="AC56" i="14"/>
  <c r="AB56" i="14"/>
  <c r="AA56" i="14" s="1"/>
  <c r="U56" i="14"/>
  <c r="AI55" i="14"/>
  <c r="AH55" i="14"/>
  <c r="AG55" i="14"/>
  <c r="AC55" i="14"/>
  <c r="AB55" i="14"/>
  <c r="AA55" i="14" s="1"/>
  <c r="U55" i="14"/>
  <c r="AI54" i="14"/>
  <c r="AH54" i="14"/>
  <c r="AG54" i="14"/>
  <c r="AC54" i="14"/>
  <c r="AB54" i="14"/>
  <c r="AA54" i="14" s="1"/>
  <c r="U54" i="14"/>
  <c r="AI53" i="14"/>
  <c r="AH53" i="14"/>
  <c r="AG53" i="14" s="1"/>
  <c r="AC53" i="14"/>
  <c r="AB53" i="14"/>
  <c r="AA53" i="14" s="1"/>
  <c r="U53" i="14"/>
  <c r="AI52" i="14"/>
  <c r="AH52" i="14"/>
  <c r="AG52" i="14"/>
  <c r="AC52" i="14"/>
  <c r="AB52" i="14"/>
  <c r="AA52" i="14"/>
  <c r="U52" i="14"/>
  <c r="AI51" i="14"/>
  <c r="AH51" i="14"/>
  <c r="AG51" i="14" s="1"/>
  <c r="AC51" i="14"/>
  <c r="AB51" i="14"/>
  <c r="AA51" i="14"/>
  <c r="U51" i="14"/>
  <c r="AI50" i="14"/>
  <c r="AH50" i="14"/>
  <c r="AG50" i="14" s="1"/>
  <c r="AC50" i="14"/>
  <c r="AB50" i="14"/>
  <c r="AA50" i="14" s="1"/>
  <c r="U50" i="14"/>
  <c r="AI49" i="14"/>
  <c r="AH49" i="14"/>
  <c r="AG49" i="14"/>
  <c r="AC49" i="14"/>
  <c r="AB49" i="14"/>
  <c r="AA49" i="14" s="1"/>
  <c r="U49" i="14"/>
  <c r="AI48" i="14"/>
  <c r="AH48" i="14"/>
  <c r="AG48" i="14" s="1"/>
  <c r="AC48" i="14"/>
  <c r="AB48" i="14"/>
  <c r="AA48" i="14"/>
  <c r="U48" i="14"/>
  <c r="AI47" i="14"/>
  <c r="AH47" i="14"/>
  <c r="AG47" i="14"/>
  <c r="AC47" i="14"/>
  <c r="AB47" i="14"/>
  <c r="AA47" i="14" s="1"/>
  <c r="U47" i="14"/>
  <c r="AI46" i="14"/>
  <c r="AH46" i="14"/>
  <c r="AG46" i="14" s="1"/>
  <c r="AC46" i="14"/>
  <c r="AB46" i="14"/>
  <c r="AA46" i="14"/>
  <c r="U46" i="14"/>
  <c r="AI45" i="14"/>
  <c r="AH45" i="14"/>
  <c r="AG45" i="14"/>
  <c r="AC45" i="14"/>
  <c r="AB45" i="14"/>
  <c r="AA45" i="14" s="1"/>
  <c r="U45" i="14"/>
  <c r="AI44" i="14"/>
  <c r="AH44" i="14"/>
  <c r="AG44" i="14" s="1"/>
  <c r="AC44" i="14"/>
  <c r="AB44" i="14"/>
  <c r="AA44" i="14"/>
  <c r="U44" i="14"/>
  <c r="AI43" i="14"/>
  <c r="AH43" i="14"/>
  <c r="AG43" i="14" s="1"/>
  <c r="AC43" i="14"/>
  <c r="AB43" i="14"/>
  <c r="AA43" i="14" s="1"/>
  <c r="U43" i="14"/>
  <c r="AI42" i="14"/>
  <c r="AH42" i="14"/>
  <c r="AG42" i="14" s="1"/>
  <c r="AC42" i="14"/>
  <c r="AB42" i="14"/>
  <c r="AA42" i="14" s="1"/>
  <c r="U42" i="14"/>
  <c r="AI41" i="14"/>
  <c r="AH41" i="14"/>
  <c r="AG41" i="14"/>
  <c r="AC41" i="14"/>
  <c r="AB41" i="14"/>
  <c r="AA41" i="14"/>
  <c r="U41" i="14"/>
  <c r="AI40" i="14"/>
  <c r="AH40" i="14"/>
  <c r="AG40" i="14"/>
  <c r="AC40" i="14"/>
  <c r="AB40" i="14"/>
  <c r="AA40" i="14" s="1"/>
  <c r="U40" i="14"/>
  <c r="AI39" i="14"/>
  <c r="AH39" i="14"/>
  <c r="AG39" i="14" s="1"/>
  <c r="AC39" i="14"/>
  <c r="AB39" i="14"/>
  <c r="AA39" i="14" s="1"/>
  <c r="U39" i="14"/>
  <c r="AI38" i="14"/>
  <c r="AH38" i="14"/>
  <c r="AG38" i="14" s="1"/>
  <c r="AC38" i="14"/>
  <c r="AB38" i="14"/>
  <c r="AA38" i="14" s="1"/>
  <c r="U38" i="14"/>
  <c r="AI37" i="14"/>
  <c r="AH37" i="14"/>
  <c r="AG37" i="14" s="1"/>
  <c r="AC37" i="14"/>
  <c r="AB37" i="14"/>
  <c r="AA37" i="14" s="1"/>
  <c r="U37" i="14"/>
  <c r="AI36" i="14"/>
  <c r="AH36" i="14"/>
  <c r="AG36" i="14" s="1"/>
  <c r="AC36" i="14"/>
  <c r="AB36" i="14"/>
  <c r="AA36" i="14" s="1"/>
  <c r="U36" i="14"/>
  <c r="AI35" i="14"/>
  <c r="AH35" i="14"/>
  <c r="AG35" i="14"/>
  <c r="AC35" i="14"/>
  <c r="AB35" i="14"/>
  <c r="AA35" i="14" s="1"/>
  <c r="U35" i="14"/>
  <c r="AI34" i="14"/>
  <c r="AH34" i="14"/>
  <c r="AG34" i="14" s="1"/>
  <c r="AC34" i="14"/>
  <c r="AB34" i="14"/>
  <c r="AA34" i="14" s="1"/>
  <c r="U34" i="14"/>
  <c r="AI33" i="14"/>
  <c r="AH33" i="14"/>
  <c r="AG33" i="14" s="1"/>
  <c r="AC33" i="14"/>
  <c r="AB33" i="14"/>
  <c r="AA33" i="14" s="1"/>
  <c r="U33" i="14"/>
  <c r="AI32" i="14"/>
  <c r="AH32" i="14"/>
  <c r="AG32" i="14"/>
  <c r="AC32" i="14"/>
  <c r="AB32" i="14"/>
  <c r="AA32" i="14" s="1"/>
  <c r="U32" i="14"/>
  <c r="AI31" i="14"/>
  <c r="AH31" i="14"/>
  <c r="AG31" i="14"/>
  <c r="AC31" i="14"/>
  <c r="AB31" i="14"/>
  <c r="AA31" i="14" s="1"/>
  <c r="U31" i="14"/>
  <c r="AI30" i="14"/>
  <c r="AH30" i="14"/>
  <c r="AG30" i="14" s="1"/>
  <c r="AC30" i="14"/>
  <c r="AB30" i="14"/>
  <c r="AA30" i="14" s="1"/>
  <c r="U30" i="14"/>
  <c r="AI29" i="14"/>
  <c r="AH29" i="14"/>
  <c r="AG29" i="14" s="1"/>
  <c r="AC29" i="14"/>
  <c r="AB29" i="14"/>
  <c r="AA29" i="14" s="1"/>
  <c r="U29" i="14"/>
  <c r="AI28" i="14"/>
  <c r="AH28" i="14"/>
  <c r="AG28" i="14"/>
  <c r="AC28" i="14"/>
  <c r="AB28" i="14"/>
  <c r="AA28" i="14" s="1"/>
  <c r="U28" i="14"/>
  <c r="AI27" i="14"/>
  <c r="AH27" i="14"/>
  <c r="AG27" i="14"/>
  <c r="AC27" i="14"/>
  <c r="AB27" i="14"/>
  <c r="AA27" i="14" s="1"/>
  <c r="U27" i="14"/>
  <c r="AI26" i="14"/>
  <c r="AH26" i="14"/>
  <c r="AG26" i="14" s="1"/>
  <c r="AC26" i="14"/>
  <c r="AB26" i="14"/>
  <c r="AA26" i="14"/>
  <c r="U26" i="14"/>
  <c r="AI25" i="14"/>
  <c r="AH25" i="14"/>
  <c r="AG25" i="14"/>
  <c r="AC25" i="14"/>
  <c r="AB25" i="14"/>
  <c r="AA25" i="14" s="1"/>
  <c r="U25" i="14"/>
  <c r="AI24" i="14"/>
  <c r="AH24" i="14"/>
  <c r="AG24" i="14"/>
  <c r="AC24" i="14"/>
  <c r="AB24" i="14"/>
  <c r="AA24" i="14"/>
  <c r="U24" i="14"/>
  <c r="AI23" i="14"/>
  <c r="AH23" i="14"/>
  <c r="AG23" i="14" s="1"/>
  <c r="AC23" i="14"/>
  <c r="AB23" i="14"/>
  <c r="AA23" i="14" s="1"/>
  <c r="AE23" i="14" s="1"/>
  <c r="U23" i="14"/>
  <c r="AI22" i="14"/>
  <c r="AH22" i="14"/>
  <c r="AG22" i="14" s="1"/>
  <c r="AE22" i="14"/>
  <c r="AC22" i="14"/>
  <c r="AB22" i="14"/>
  <c r="AA22" i="14" s="1"/>
  <c r="U22" i="14"/>
  <c r="O22" i="14"/>
  <c r="K22" i="14"/>
  <c r="H22" i="14"/>
  <c r="H23" i="14" s="1"/>
  <c r="B22" i="14"/>
  <c r="B23" i="14" s="1"/>
  <c r="AI21" i="14"/>
  <c r="AH21" i="14"/>
  <c r="AG21" i="14"/>
  <c r="AC21" i="14"/>
  <c r="AB21" i="14"/>
  <c r="AA21" i="14" s="1"/>
  <c r="U21" i="14"/>
  <c r="H21" i="14"/>
  <c r="AE21" i="14" s="1"/>
  <c r="B21" i="14"/>
  <c r="A21" i="14" s="1"/>
  <c r="Y21" i="14" s="1"/>
  <c r="AI20" i="14"/>
  <c r="AH20" i="14"/>
  <c r="AG20" i="14" s="1"/>
  <c r="AE20" i="14" s="1"/>
  <c r="AC20" i="14"/>
  <c r="AB20" i="14"/>
  <c r="AA20" i="14"/>
  <c r="U20" i="14"/>
  <c r="H20" i="14"/>
  <c r="K20" i="14" s="1"/>
  <c r="B20" i="14"/>
  <c r="A20" i="14"/>
  <c r="Y20" i="14" s="1"/>
  <c r="AI19" i="14"/>
  <c r="AH19" i="14"/>
  <c r="J19" i="14" s="1"/>
  <c r="AC19" i="14"/>
  <c r="AB19" i="14"/>
  <c r="U19" i="14"/>
  <c r="H19" i="14"/>
  <c r="B19" i="14"/>
  <c r="A19" i="14"/>
  <c r="Y19" i="14" s="1"/>
  <c r="AI18" i="14"/>
  <c r="AH18" i="14"/>
  <c r="J18" i="14" s="1"/>
  <c r="AG18" i="14"/>
  <c r="AC18" i="14"/>
  <c r="AB18" i="14"/>
  <c r="AA18" i="14" s="1"/>
  <c r="AE18" i="14" s="1"/>
  <c r="U18" i="14"/>
  <c r="K18" i="14"/>
  <c r="H18" i="14"/>
  <c r="B18" i="14"/>
  <c r="A18" i="14"/>
  <c r="Y18" i="14" s="1"/>
  <c r="AI17" i="14"/>
  <c r="AH17" i="14"/>
  <c r="AG17" i="14" s="1"/>
  <c r="AC17" i="14"/>
  <c r="AB17" i="14"/>
  <c r="K17" i="14" s="1"/>
  <c r="O17" i="14" s="1"/>
  <c r="AA17" i="14"/>
  <c r="X17" i="14"/>
  <c r="U17" i="14"/>
  <c r="V18" i="14" s="1"/>
  <c r="V19" i="14" s="1"/>
  <c r="V20" i="14" s="1"/>
  <c r="V21" i="14" s="1"/>
  <c r="V22" i="14" s="1"/>
  <c r="V23" i="14" s="1"/>
  <c r="V24" i="14" s="1"/>
  <c r="V25" i="14" s="1"/>
  <c r="V26" i="14" s="1"/>
  <c r="V27" i="14" s="1"/>
  <c r="V28" i="14" s="1"/>
  <c r="V29" i="14" s="1"/>
  <c r="V30" i="14" s="1"/>
  <c r="V31" i="14" s="1"/>
  <c r="V32" i="14" s="1"/>
  <c r="V33" i="14" s="1"/>
  <c r="V34" i="14" s="1"/>
  <c r="V35" i="14" s="1"/>
  <c r="V36" i="14" s="1"/>
  <c r="V37" i="14" s="1"/>
  <c r="Q17" i="14"/>
  <c r="S17" i="14" s="1"/>
  <c r="A17" i="14"/>
  <c r="Y17" i="14" s="1"/>
  <c r="B15" i="14"/>
  <c r="U6" i="14"/>
  <c r="AI256" i="9"/>
  <c r="AH256" i="9"/>
  <c r="AG256" i="9"/>
  <c r="AC256" i="9"/>
  <c r="AB256" i="9"/>
  <c r="AA256" i="9"/>
  <c r="U256" i="9"/>
  <c r="AI255" i="9"/>
  <c r="AH255" i="9"/>
  <c r="AG255" i="9"/>
  <c r="AC255" i="9"/>
  <c r="AB255" i="9"/>
  <c r="AA255" i="9"/>
  <c r="U255" i="9"/>
  <c r="AI254" i="9"/>
  <c r="AH254" i="9"/>
  <c r="AG254" i="9"/>
  <c r="AC254" i="9"/>
  <c r="AB254" i="9"/>
  <c r="AA254" i="9" s="1"/>
  <c r="U254" i="9"/>
  <c r="AI253" i="9"/>
  <c r="AH253" i="9"/>
  <c r="AG253" i="9" s="1"/>
  <c r="AC253" i="9"/>
  <c r="AB253" i="9"/>
  <c r="AA253" i="9" s="1"/>
  <c r="U253" i="9"/>
  <c r="AI252" i="9"/>
  <c r="AH252" i="9"/>
  <c r="AG252" i="9"/>
  <c r="AC252" i="9"/>
  <c r="AB252" i="9"/>
  <c r="AA252" i="9" s="1"/>
  <c r="U252" i="9"/>
  <c r="AI251" i="9"/>
  <c r="AH251" i="9"/>
  <c r="AG251" i="9" s="1"/>
  <c r="AC251" i="9"/>
  <c r="AB251" i="9"/>
  <c r="AA251" i="9" s="1"/>
  <c r="U251" i="9"/>
  <c r="AI250" i="9"/>
  <c r="AH250" i="9"/>
  <c r="AG250" i="9" s="1"/>
  <c r="AC250" i="9"/>
  <c r="AB250" i="9"/>
  <c r="AA250" i="9" s="1"/>
  <c r="U250" i="9"/>
  <c r="AI249" i="9"/>
  <c r="AH249" i="9"/>
  <c r="AG249" i="9" s="1"/>
  <c r="AC249" i="9"/>
  <c r="AB249" i="9"/>
  <c r="AA249" i="9" s="1"/>
  <c r="U249" i="9"/>
  <c r="AI248" i="9"/>
  <c r="AH248" i="9"/>
  <c r="AG248" i="9" s="1"/>
  <c r="AC248" i="9"/>
  <c r="AB248" i="9"/>
  <c r="AA248" i="9"/>
  <c r="U248" i="9"/>
  <c r="AI247" i="9"/>
  <c r="AH247" i="9"/>
  <c r="AG247" i="9" s="1"/>
  <c r="AC247" i="9"/>
  <c r="AB247" i="9"/>
  <c r="AA247" i="9"/>
  <c r="U247" i="9"/>
  <c r="AI246" i="9"/>
  <c r="AH246" i="9"/>
  <c r="AG246" i="9" s="1"/>
  <c r="AC246" i="9"/>
  <c r="AB246" i="9"/>
  <c r="AA246" i="9"/>
  <c r="U246" i="9"/>
  <c r="AI245" i="9"/>
  <c r="AH245" i="9"/>
  <c r="AG245" i="9"/>
  <c r="AC245" i="9"/>
  <c r="AB245" i="9"/>
  <c r="AA245" i="9"/>
  <c r="U245" i="9"/>
  <c r="AI244" i="9"/>
  <c r="AH244" i="9"/>
  <c r="AG244" i="9" s="1"/>
  <c r="AC244" i="9"/>
  <c r="AB244" i="9"/>
  <c r="AA244" i="9" s="1"/>
  <c r="U244" i="9"/>
  <c r="AI243" i="9"/>
  <c r="AH243" i="9"/>
  <c r="AG243" i="9" s="1"/>
  <c r="AC243" i="9"/>
  <c r="AB243" i="9"/>
  <c r="AA243" i="9" s="1"/>
  <c r="U243" i="9"/>
  <c r="AI242" i="9"/>
  <c r="AH242" i="9"/>
  <c r="AG242" i="9"/>
  <c r="AC242" i="9"/>
  <c r="AB242" i="9"/>
  <c r="AA242" i="9" s="1"/>
  <c r="U242" i="9"/>
  <c r="AI241" i="9"/>
  <c r="AH241" i="9"/>
  <c r="AG241" i="9"/>
  <c r="AC241" i="9"/>
  <c r="AB241" i="9"/>
  <c r="AA241" i="9" s="1"/>
  <c r="U241" i="9"/>
  <c r="AI240" i="9"/>
  <c r="AH240" i="9"/>
  <c r="AG240" i="9"/>
  <c r="AC240" i="9"/>
  <c r="AB240" i="9"/>
  <c r="AA240" i="9" s="1"/>
  <c r="U240" i="9"/>
  <c r="AI239" i="9"/>
  <c r="AH239" i="9"/>
  <c r="AG239" i="9"/>
  <c r="AC239" i="9"/>
  <c r="AB239" i="9"/>
  <c r="AA239" i="9" s="1"/>
  <c r="U239" i="9"/>
  <c r="AI238" i="9"/>
  <c r="AH238" i="9"/>
  <c r="AG238" i="9"/>
  <c r="AC238" i="9"/>
  <c r="AB238" i="9"/>
  <c r="AA238" i="9" s="1"/>
  <c r="U238" i="9"/>
  <c r="AI237" i="9"/>
  <c r="AH237" i="9"/>
  <c r="AG237" i="9" s="1"/>
  <c r="AC237" i="9"/>
  <c r="AB237" i="9"/>
  <c r="AA237" i="9"/>
  <c r="U237" i="9"/>
  <c r="AI236" i="9"/>
  <c r="AH236" i="9"/>
  <c r="AG236" i="9" s="1"/>
  <c r="AC236" i="9"/>
  <c r="AB236" i="9"/>
  <c r="AA236" i="9" s="1"/>
  <c r="U236" i="9"/>
  <c r="AI235" i="9"/>
  <c r="AH235" i="9"/>
  <c r="AG235" i="9" s="1"/>
  <c r="AC235" i="9"/>
  <c r="AB235" i="9"/>
  <c r="AA235" i="9"/>
  <c r="U235" i="9"/>
  <c r="AI234" i="9"/>
  <c r="AH234" i="9"/>
  <c r="AG234" i="9"/>
  <c r="AC234" i="9"/>
  <c r="AB234" i="9"/>
  <c r="AA234" i="9"/>
  <c r="U234" i="9"/>
  <c r="AI233" i="9"/>
  <c r="AH233" i="9"/>
  <c r="AG233" i="9" s="1"/>
  <c r="AC233" i="9"/>
  <c r="AB233" i="9"/>
  <c r="AA233" i="9"/>
  <c r="U233" i="9"/>
  <c r="AI232" i="9"/>
  <c r="AH232" i="9"/>
  <c r="AG232" i="9"/>
  <c r="AC232" i="9"/>
  <c r="AB232" i="9"/>
  <c r="AA232" i="9"/>
  <c r="U232" i="9"/>
  <c r="AI231" i="9"/>
  <c r="AH231" i="9"/>
  <c r="AG231" i="9"/>
  <c r="AC231" i="9"/>
  <c r="AB231" i="9"/>
  <c r="AA231" i="9"/>
  <c r="U231" i="9"/>
  <c r="AI230" i="9"/>
  <c r="AH230" i="9"/>
  <c r="AG230" i="9" s="1"/>
  <c r="AC230" i="9"/>
  <c r="AB230" i="9"/>
  <c r="AA230" i="9"/>
  <c r="U230" i="9"/>
  <c r="AI229" i="9"/>
  <c r="AH229" i="9"/>
  <c r="AG229" i="9" s="1"/>
  <c r="AC229" i="9"/>
  <c r="AB229" i="9"/>
  <c r="AA229" i="9"/>
  <c r="U229" i="9"/>
  <c r="AI228" i="9"/>
  <c r="AH228" i="9"/>
  <c r="AG228" i="9"/>
  <c r="AC228" i="9"/>
  <c r="AB228" i="9"/>
  <c r="AA228" i="9" s="1"/>
  <c r="U228" i="9"/>
  <c r="AI227" i="9"/>
  <c r="AH227" i="9"/>
  <c r="AG227" i="9"/>
  <c r="AC227" i="9"/>
  <c r="AB227" i="9"/>
  <c r="AA227" i="9"/>
  <c r="U227" i="9"/>
  <c r="AI226" i="9"/>
  <c r="AH226" i="9"/>
  <c r="AG226" i="9"/>
  <c r="AC226" i="9"/>
  <c r="AB226" i="9"/>
  <c r="AA226" i="9"/>
  <c r="U226" i="9"/>
  <c r="AI225" i="9"/>
  <c r="AH225" i="9"/>
  <c r="AG225" i="9"/>
  <c r="AC225" i="9"/>
  <c r="AB225" i="9"/>
  <c r="AA225" i="9" s="1"/>
  <c r="U225" i="9"/>
  <c r="AI224" i="9"/>
  <c r="AH224" i="9"/>
  <c r="AG224" i="9" s="1"/>
  <c r="AC224" i="9"/>
  <c r="AB224" i="9"/>
  <c r="AA224" i="9" s="1"/>
  <c r="U224" i="9"/>
  <c r="AI223" i="9"/>
  <c r="AH223" i="9"/>
  <c r="AG223" i="9" s="1"/>
  <c r="AC223" i="9"/>
  <c r="AB223" i="9"/>
  <c r="AA223" i="9"/>
  <c r="U223" i="9"/>
  <c r="AI222" i="9"/>
  <c r="AH222" i="9"/>
  <c r="AG222" i="9" s="1"/>
  <c r="AC222" i="9"/>
  <c r="AB222" i="9"/>
  <c r="AA222" i="9"/>
  <c r="U222" i="9"/>
  <c r="AI221" i="9"/>
  <c r="AH221" i="9"/>
  <c r="AG221" i="9" s="1"/>
  <c r="AC221" i="9"/>
  <c r="AB221" i="9"/>
  <c r="AA221" i="9" s="1"/>
  <c r="U221" i="9"/>
  <c r="AI220" i="9"/>
  <c r="AH220" i="9"/>
  <c r="AG220" i="9" s="1"/>
  <c r="AC220" i="9"/>
  <c r="AB220" i="9"/>
  <c r="AA220" i="9" s="1"/>
  <c r="U220" i="9"/>
  <c r="AI219" i="9"/>
  <c r="AH219" i="9"/>
  <c r="AG219" i="9"/>
  <c r="AC219" i="9"/>
  <c r="AB219" i="9"/>
  <c r="AA219" i="9"/>
  <c r="U219" i="9"/>
  <c r="AI218" i="9"/>
  <c r="AH218" i="9"/>
  <c r="AG218" i="9" s="1"/>
  <c r="AC218" i="9"/>
  <c r="AB218" i="9"/>
  <c r="AA218" i="9"/>
  <c r="U218" i="9"/>
  <c r="AI217" i="9"/>
  <c r="AH217" i="9"/>
  <c r="AG217" i="9" s="1"/>
  <c r="AC217" i="9"/>
  <c r="AB217" i="9"/>
  <c r="AA217" i="9"/>
  <c r="U217" i="9"/>
  <c r="AI216" i="9"/>
  <c r="AH216" i="9"/>
  <c r="AG216" i="9"/>
  <c r="AC216" i="9"/>
  <c r="AB216" i="9"/>
  <c r="AA216" i="9"/>
  <c r="U216" i="9"/>
  <c r="AI215" i="9"/>
  <c r="AH215" i="9"/>
  <c r="AG215" i="9" s="1"/>
  <c r="AC215" i="9"/>
  <c r="AB215" i="9"/>
  <c r="AA215" i="9" s="1"/>
  <c r="U215" i="9"/>
  <c r="AI214" i="9"/>
  <c r="AH214" i="9"/>
  <c r="AG214" i="9"/>
  <c r="AC214" i="9"/>
  <c r="AB214" i="9"/>
  <c r="AA214" i="9" s="1"/>
  <c r="U214" i="9"/>
  <c r="AI213" i="9"/>
  <c r="AH213" i="9"/>
  <c r="AG213" i="9"/>
  <c r="AC213" i="9"/>
  <c r="AB213" i="9"/>
  <c r="AA213" i="9" s="1"/>
  <c r="U213" i="9"/>
  <c r="AI212" i="9"/>
  <c r="AH212" i="9"/>
  <c r="AG212" i="9" s="1"/>
  <c r="AC212" i="9"/>
  <c r="AB212" i="9"/>
  <c r="AA212" i="9" s="1"/>
  <c r="U212" i="9"/>
  <c r="AI211" i="9"/>
  <c r="AH211" i="9"/>
  <c r="AG211" i="9"/>
  <c r="AC211" i="9"/>
  <c r="AB211" i="9"/>
  <c r="AA211" i="9" s="1"/>
  <c r="U211" i="9"/>
  <c r="AI210" i="9"/>
  <c r="AH210" i="9"/>
  <c r="AG210" i="9"/>
  <c r="AC210" i="9"/>
  <c r="AB210" i="9"/>
  <c r="AA210" i="9"/>
  <c r="U210" i="9"/>
  <c r="AI209" i="9"/>
  <c r="AH209" i="9"/>
  <c r="AG209" i="9"/>
  <c r="AC209" i="9"/>
  <c r="AB209" i="9"/>
  <c r="AA209" i="9" s="1"/>
  <c r="U209" i="9"/>
  <c r="AI208" i="9"/>
  <c r="AH208" i="9"/>
  <c r="AG208" i="9" s="1"/>
  <c r="AC208" i="9"/>
  <c r="AB208" i="9"/>
  <c r="AA208" i="9" s="1"/>
  <c r="U208" i="9"/>
  <c r="AI207" i="9"/>
  <c r="AH207" i="9"/>
  <c r="AG207" i="9" s="1"/>
  <c r="AC207" i="9"/>
  <c r="AB207" i="9"/>
  <c r="AA207" i="9" s="1"/>
  <c r="U207" i="9"/>
  <c r="AI206" i="9"/>
  <c r="AH206" i="9"/>
  <c r="AG206" i="9"/>
  <c r="AC206" i="9"/>
  <c r="AB206" i="9"/>
  <c r="AA206" i="9"/>
  <c r="U206" i="9"/>
  <c r="AI205" i="9"/>
  <c r="AH205" i="9"/>
  <c r="AG205" i="9" s="1"/>
  <c r="AC205" i="9"/>
  <c r="AB205" i="9"/>
  <c r="AA205" i="9"/>
  <c r="U205" i="9"/>
  <c r="AI204" i="9"/>
  <c r="AH204" i="9"/>
  <c r="AG204" i="9" s="1"/>
  <c r="AC204" i="9"/>
  <c r="AB204" i="9"/>
  <c r="AA204" i="9" s="1"/>
  <c r="U204" i="9"/>
  <c r="AI203" i="9"/>
  <c r="AH203" i="9"/>
  <c r="AG203" i="9"/>
  <c r="AC203" i="9"/>
  <c r="AB203" i="9"/>
  <c r="AA203" i="9"/>
  <c r="U203" i="9"/>
  <c r="AI202" i="9"/>
  <c r="AH202" i="9"/>
  <c r="AG202" i="9"/>
  <c r="AC202" i="9"/>
  <c r="AB202" i="9"/>
  <c r="AA202" i="9" s="1"/>
  <c r="U202" i="9"/>
  <c r="AI201" i="9"/>
  <c r="AH201" i="9"/>
  <c r="AG201" i="9"/>
  <c r="AC201" i="9"/>
  <c r="AB201" i="9"/>
  <c r="AA201" i="9" s="1"/>
  <c r="U201" i="9"/>
  <c r="AI200" i="9"/>
  <c r="AH200" i="9"/>
  <c r="AG200" i="9"/>
  <c r="AC200" i="9"/>
  <c r="AB200" i="9"/>
  <c r="AA200" i="9" s="1"/>
  <c r="U200" i="9"/>
  <c r="AI199" i="9"/>
  <c r="AH199" i="9"/>
  <c r="AG199" i="9"/>
  <c r="AC199" i="9"/>
  <c r="AB199" i="9"/>
  <c r="AA199" i="9" s="1"/>
  <c r="U199" i="9"/>
  <c r="AI198" i="9"/>
  <c r="AH198" i="9"/>
  <c r="AG198" i="9" s="1"/>
  <c r="AC198" i="9"/>
  <c r="AB198" i="9"/>
  <c r="AA198" i="9" s="1"/>
  <c r="U198" i="9"/>
  <c r="AI197" i="9"/>
  <c r="AH197" i="9"/>
  <c r="AG197" i="9"/>
  <c r="AC197" i="9"/>
  <c r="AB197" i="9"/>
  <c r="AA197" i="9" s="1"/>
  <c r="U197" i="9"/>
  <c r="AI196" i="9"/>
  <c r="AH196" i="9"/>
  <c r="AG196" i="9"/>
  <c r="AC196" i="9"/>
  <c r="AB196" i="9"/>
  <c r="AA196" i="9"/>
  <c r="U196" i="9"/>
  <c r="AI195" i="9"/>
  <c r="AH195" i="9"/>
  <c r="AG195" i="9"/>
  <c r="AC195" i="9"/>
  <c r="AB195" i="9"/>
  <c r="AA195" i="9"/>
  <c r="U195" i="9"/>
  <c r="AI194" i="9"/>
  <c r="AH194" i="9"/>
  <c r="AG194" i="9" s="1"/>
  <c r="AC194" i="9"/>
  <c r="AB194" i="9"/>
  <c r="AA194" i="9"/>
  <c r="U194" i="9"/>
  <c r="AI193" i="9"/>
  <c r="AH193" i="9"/>
  <c r="AG193" i="9" s="1"/>
  <c r="AC193" i="9"/>
  <c r="AB193" i="9"/>
  <c r="AA193" i="9" s="1"/>
  <c r="U193" i="9"/>
  <c r="AI192" i="9"/>
  <c r="AH192" i="9"/>
  <c r="AG192" i="9"/>
  <c r="AC192" i="9"/>
  <c r="AB192" i="9"/>
  <c r="AA192" i="9"/>
  <c r="U192" i="9"/>
  <c r="AI191" i="9"/>
  <c r="AH191" i="9"/>
  <c r="AG191" i="9" s="1"/>
  <c r="AC191" i="9"/>
  <c r="AB191" i="9"/>
  <c r="AA191" i="9"/>
  <c r="U191" i="9"/>
  <c r="AI190" i="9"/>
  <c r="AH190" i="9"/>
  <c r="AG190" i="9" s="1"/>
  <c r="AC190" i="9"/>
  <c r="AB190" i="9"/>
  <c r="AA190" i="9"/>
  <c r="U190" i="9"/>
  <c r="AI189" i="9"/>
  <c r="AH189" i="9"/>
  <c r="AG189" i="9" s="1"/>
  <c r="AC189" i="9"/>
  <c r="AB189" i="9"/>
  <c r="AA189" i="9"/>
  <c r="U189" i="9"/>
  <c r="AI188" i="9"/>
  <c r="AH188" i="9"/>
  <c r="AG188" i="9"/>
  <c r="AC188" i="9"/>
  <c r="AB188" i="9"/>
  <c r="AA188" i="9"/>
  <c r="U188" i="9"/>
  <c r="AI187" i="9"/>
  <c r="AH187" i="9"/>
  <c r="AG187" i="9"/>
  <c r="AC187" i="9"/>
  <c r="AB187" i="9"/>
  <c r="AA187" i="9" s="1"/>
  <c r="U187" i="9"/>
  <c r="AI186" i="9"/>
  <c r="AH186" i="9"/>
  <c r="AG186" i="9"/>
  <c r="AC186" i="9"/>
  <c r="AB186" i="9"/>
  <c r="AA186" i="9"/>
  <c r="U186" i="9"/>
  <c r="AI185" i="9"/>
  <c r="AH185" i="9"/>
  <c r="AG185" i="9"/>
  <c r="AC185" i="9"/>
  <c r="AB185" i="9"/>
  <c r="AA185" i="9" s="1"/>
  <c r="U185" i="9"/>
  <c r="AI184" i="9"/>
  <c r="AH184" i="9"/>
  <c r="AG184" i="9"/>
  <c r="AC184" i="9"/>
  <c r="AB184" i="9"/>
  <c r="AA184" i="9"/>
  <c r="U184" i="9"/>
  <c r="AI183" i="9"/>
  <c r="AH183" i="9"/>
  <c r="AG183" i="9"/>
  <c r="AC183" i="9"/>
  <c r="AB183" i="9"/>
  <c r="AA183" i="9" s="1"/>
  <c r="U183" i="9"/>
  <c r="AI182" i="9"/>
  <c r="AH182" i="9"/>
  <c r="AG182" i="9" s="1"/>
  <c r="AC182" i="9"/>
  <c r="AB182" i="9"/>
  <c r="AA182" i="9"/>
  <c r="U182" i="9"/>
  <c r="AI181" i="9"/>
  <c r="AH181" i="9"/>
  <c r="AG181" i="9" s="1"/>
  <c r="AC181" i="9"/>
  <c r="AB181" i="9"/>
  <c r="AA181" i="9"/>
  <c r="U181" i="9"/>
  <c r="AI180" i="9"/>
  <c r="AH180" i="9"/>
  <c r="AG180" i="9" s="1"/>
  <c r="AC180" i="9"/>
  <c r="AB180" i="9"/>
  <c r="AA180" i="9" s="1"/>
  <c r="U180" i="9"/>
  <c r="AI179" i="9"/>
  <c r="AH179" i="9"/>
  <c r="AG179" i="9" s="1"/>
  <c r="AC179" i="9"/>
  <c r="AB179" i="9"/>
  <c r="AA179" i="9" s="1"/>
  <c r="U179" i="9"/>
  <c r="AI178" i="9"/>
  <c r="AH178" i="9"/>
  <c r="AG178" i="9"/>
  <c r="AC178" i="9"/>
  <c r="AB178" i="9"/>
  <c r="AA178" i="9" s="1"/>
  <c r="U178" i="9"/>
  <c r="AI177" i="9"/>
  <c r="AH177" i="9"/>
  <c r="AG177" i="9"/>
  <c r="AC177" i="9"/>
  <c r="AB177" i="9"/>
  <c r="AA177" i="9"/>
  <c r="U177" i="9"/>
  <c r="AI176" i="9"/>
  <c r="AH176" i="9"/>
  <c r="AG176" i="9" s="1"/>
  <c r="AC176" i="9"/>
  <c r="AB176" i="9"/>
  <c r="AA176" i="9" s="1"/>
  <c r="U176" i="9"/>
  <c r="AI175" i="9"/>
  <c r="AH175" i="9"/>
  <c r="AG175" i="9"/>
  <c r="AC175" i="9"/>
  <c r="AB175" i="9"/>
  <c r="AA175" i="9"/>
  <c r="U175" i="9"/>
  <c r="AI174" i="9"/>
  <c r="AH174" i="9"/>
  <c r="AG174" i="9"/>
  <c r="AC174" i="9"/>
  <c r="AB174" i="9"/>
  <c r="AA174" i="9" s="1"/>
  <c r="U174" i="9"/>
  <c r="AI173" i="9"/>
  <c r="AH173" i="9"/>
  <c r="AG173" i="9"/>
  <c r="AC173" i="9"/>
  <c r="AB173" i="9"/>
  <c r="AA173" i="9" s="1"/>
  <c r="U173" i="9"/>
  <c r="AI172" i="9"/>
  <c r="AH172" i="9"/>
  <c r="AG172" i="9"/>
  <c r="AC172" i="9"/>
  <c r="AB172" i="9"/>
  <c r="AA172" i="9"/>
  <c r="U172" i="9"/>
  <c r="AI171" i="9"/>
  <c r="AH171" i="9"/>
  <c r="AG171" i="9"/>
  <c r="AC171" i="9"/>
  <c r="AB171" i="9"/>
  <c r="AA171" i="9" s="1"/>
  <c r="U171" i="9"/>
  <c r="AI170" i="9"/>
  <c r="AH170" i="9"/>
  <c r="AG170" i="9"/>
  <c r="AC170" i="9"/>
  <c r="AB170" i="9"/>
  <c r="AA170" i="9"/>
  <c r="U170" i="9"/>
  <c r="AI169" i="9"/>
  <c r="AH169" i="9"/>
  <c r="AG169" i="9"/>
  <c r="AC169" i="9"/>
  <c r="AB169" i="9"/>
  <c r="AA169" i="9" s="1"/>
  <c r="U169" i="9"/>
  <c r="AI168" i="9"/>
  <c r="AH168" i="9"/>
  <c r="AG168" i="9" s="1"/>
  <c r="AC168" i="9"/>
  <c r="AB168" i="9"/>
  <c r="AA168" i="9"/>
  <c r="U168" i="9"/>
  <c r="AI167" i="9"/>
  <c r="AH167" i="9"/>
  <c r="AG167" i="9"/>
  <c r="AC167" i="9"/>
  <c r="AB167" i="9"/>
  <c r="AA167" i="9"/>
  <c r="U167" i="9"/>
  <c r="AI166" i="9"/>
  <c r="AH166" i="9"/>
  <c r="AG166" i="9" s="1"/>
  <c r="AC166" i="9"/>
  <c r="AB166" i="9"/>
  <c r="AA166" i="9"/>
  <c r="U166" i="9"/>
  <c r="AI165" i="9"/>
  <c r="AH165" i="9"/>
  <c r="AG165" i="9" s="1"/>
  <c r="AC165" i="9"/>
  <c r="AB165" i="9"/>
  <c r="AA165" i="9"/>
  <c r="U165" i="9"/>
  <c r="AI164" i="9"/>
  <c r="AH164" i="9"/>
  <c r="AG164" i="9"/>
  <c r="AC164" i="9"/>
  <c r="AB164" i="9"/>
  <c r="AA164" i="9"/>
  <c r="U164" i="9"/>
  <c r="AI163" i="9"/>
  <c r="AH163" i="9"/>
  <c r="AG163" i="9" s="1"/>
  <c r="AC163" i="9"/>
  <c r="AB163" i="9"/>
  <c r="AA163" i="9"/>
  <c r="U163" i="9"/>
  <c r="AI162" i="9"/>
  <c r="AH162" i="9"/>
  <c r="AG162" i="9" s="1"/>
  <c r="AC162" i="9"/>
  <c r="AB162" i="9"/>
  <c r="AA162" i="9" s="1"/>
  <c r="U162" i="9"/>
  <c r="AI161" i="9"/>
  <c r="AH161" i="9"/>
  <c r="AG161" i="9" s="1"/>
  <c r="AC161" i="9"/>
  <c r="AB161" i="9"/>
  <c r="AA161" i="9"/>
  <c r="U161" i="9"/>
  <c r="AI160" i="9"/>
  <c r="AH160" i="9"/>
  <c r="AG160" i="9"/>
  <c r="AC160" i="9"/>
  <c r="AB160" i="9"/>
  <c r="AA160" i="9"/>
  <c r="U160" i="9"/>
  <c r="AI159" i="9"/>
  <c r="AH159" i="9"/>
  <c r="AG159" i="9" s="1"/>
  <c r="AC159" i="9"/>
  <c r="AB159" i="9"/>
  <c r="AA159" i="9" s="1"/>
  <c r="U159" i="9"/>
  <c r="AI158" i="9"/>
  <c r="AH158" i="9"/>
  <c r="AG158" i="9" s="1"/>
  <c r="AC158" i="9"/>
  <c r="AB158" i="9"/>
  <c r="AA158" i="9" s="1"/>
  <c r="U158" i="9"/>
  <c r="AI157" i="9"/>
  <c r="AH157" i="9"/>
  <c r="AG157" i="9"/>
  <c r="AC157" i="9"/>
  <c r="AB157" i="9"/>
  <c r="AA157" i="9"/>
  <c r="U157" i="9"/>
  <c r="AI156" i="9"/>
  <c r="AH156" i="9"/>
  <c r="AG156" i="9"/>
  <c r="AC156" i="9"/>
  <c r="AB156" i="9"/>
  <c r="AA156" i="9"/>
  <c r="U156" i="9"/>
  <c r="AI155" i="9"/>
  <c r="AH155" i="9"/>
  <c r="AG155" i="9"/>
  <c r="AC155" i="9"/>
  <c r="AB155" i="9"/>
  <c r="AA155" i="9" s="1"/>
  <c r="U155" i="9"/>
  <c r="AI154" i="9"/>
  <c r="AH154" i="9"/>
  <c r="AG154" i="9"/>
  <c r="AC154" i="9"/>
  <c r="AB154" i="9"/>
  <c r="AA154" i="9" s="1"/>
  <c r="U154" i="9"/>
  <c r="AI153" i="9"/>
  <c r="AH153" i="9"/>
  <c r="AG153" i="9" s="1"/>
  <c r="AC153" i="9"/>
  <c r="AB153" i="9"/>
  <c r="AA153" i="9"/>
  <c r="U153" i="9"/>
  <c r="AI152" i="9"/>
  <c r="AH152" i="9"/>
  <c r="AG152" i="9" s="1"/>
  <c r="AC152" i="9"/>
  <c r="AB152" i="9"/>
  <c r="AA152" i="9" s="1"/>
  <c r="U152" i="9"/>
  <c r="AI151" i="9"/>
  <c r="AH151" i="9"/>
  <c r="AG151" i="9" s="1"/>
  <c r="AC151" i="9"/>
  <c r="AB151" i="9"/>
  <c r="AA151" i="9" s="1"/>
  <c r="U151" i="9"/>
  <c r="AI150" i="9"/>
  <c r="AH150" i="9"/>
  <c r="AG150" i="9"/>
  <c r="AC150" i="9"/>
  <c r="AB150" i="9"/>
  <c r="AA150" i="9"/>
  <c r="U150" i="9"/>
  <c r="AI149" i="9"/>
  <c r="AH149" i="9"/>
  <c r="AG149" i="9"/>
  <c r="AC149" i="9"/>
  <c r="AB149" i="9"/>
  <c r="AA149" i="9" s="1"/>
  <c r="U149" i="9"/>
  <c r="AI148" i="9"/>
  <c r="AH148" i="9"/>
  <c r="AG148" i="9" s="1"/>
  <c r="AC148" i="9"/>
  <c r="AB148" i="9"/>
  <c r="AA148" i="9"/>
  <c r="U148" i="9"/>
  <c r="AI147" i="9"/>
  <c r="AH147" i="9"/>
  <c r="AG147" i="9" s="1"/>
  <c r="AC147" i="9"/>
  <c r="AB147" i="9"/>
  <c r="AA147" i="9"/>
  <c r="U147" i="9"/>
  <c r="AI146" i="9"/>
  <c r="AH146" i="9"/>
  <c r="AG146" i="9"/>
  <c r="AC146" i="9"/>
  <c r="AB146" i="9"/>
  <c r="AA146" i="9"/>
  <c r="U146" i="9"/>
  <c r="AI145" i="9"/>
  <c r="AH145" i="9"/>
  <c r="AG145" i="9" s="1"/>
  <c r="AC145" i="9"/>
  <c r="AB145" i="9"/>
  <c r="AA145" i="9"/>
  <c r="U145" i="9"/>
  <c r="AI144" i="9"/>
  <c r="AH144" i="9"/>
  <c r="AG144" i="9" s="1"/>
  <c r="AC144" i="9"/>
  <c r="AB144" i="9"/>
  <c r="AA144" i="9"/>
  <c r="U144" i="9"/>
  <c r="AI143" i="9"/>
  <c r="AH143" i="9"/>
  <c r="AG143" i="9"/>
  <c r="AC143" i="9"/>
  <c r="AB143" i="9"/>
  <c r="AA143" i="9" s="1"/>
  <c r="U143" i="9"/>
  <c r="AI142" i="9"/>
  <c r="AH142" i="9"/>
  <c r="AG142" i="9"/>
  <c r="AC142" i="9"/>
  <c r="AB142" i="9"/>
  <c r="AA142" i="9" s="1"/>
  <c r="U142" i="9"/>
  <c r="AI141" i="9"/>
  <c r="AH141" i="9"/>
  <c r="AG141" i="9"/>
  <c r="AC141" i="9"/>
  <c r="AB141" i="9"/>
  <c r="AA141" i="9" s="1"/>
  <c r="U141" i="9"/>
  <c r="AI140" i="9"/>
  <c r="AH140" i="9"/>
  <c r="AG140" i="9"/>
  <c r="AC140" i="9"/>
  <c r="AB140" i="9"/>
  <c r="AA140" i="9"/>
  <c r="U140" i="9"/>
  <c r="AI139" i="9"/>
  <c r="AH139" i="9"/>
  <c r="AG139" i="9" s="1"/>
  <c r="AC139" i="9"/>
  <c r="AB139" i="9"/>
  <c r="AA139" i="9" s="1"/>
  <c r="U139" i="9"/>
  <c r="AI138" i="9"/>
  <c r="AH138" i="9"/>
  <c r="AG138" i="9" s="1"/>
  <c r="AC138" i="9"/>
  <c r="AB138" i="9"/>
  <c r="AA138" i="9" s="1"/>
  <c r="U138" i="9"/>
  <c r="AI137" i="9"/>
  <c r="AH137" i="9"/>
  <c r="AG137" i="9" s="1"/>
  <c r="AC137" i="9"/>
  <c r="AB137" i="9"/>
  <c r="AA137" i="9"/>
  <c r="U137" i="9"/>
  <c r="AI136" i="9"/>
  <c r="AH136" i="9"/>
  <c r="AG136" i="9"/>
  <c r="AC136" i="9"/>
  <c r="AB136" i="9"/>
  <c r="AA136" i="9"/>
  <c r="U136" i="9"/>
  <c r="AI135" i="9"/>
  <c r="AH135" i="9"/>
  <c r="AG135" i="9" s="1"/>
  <c r="AC135" i="9"/>
  <c r="AB135" i="9"/>
  <c r="AA135" i="9" s="1"/>
  <c r="U135" i="9"/>
  <c r="AI134" i="9"/>
  <c r="AH134" i="9"/>
  <c r="AG134" i="9"/>
  <c r="AC134" i="9"/>
  <c r="AB134" i="9"/>
  <c r="AA134" i="9"/>
  <c r="U134" i="9"/>
  <c r="AI133" i="9"/>
  <c r="AH133" i="9"/>
  <c r="AG133" i="9" s="1"/>
  <c r="AC133" i="9"/>
  <c r="AB133" i="9"/>
  <c r="AA133" i="9"/>
  <c r="U133" i="9"/>
  <c r="AI132" i="9"/>
  <c r="AH132" i="9"/>
  <c r="AG132" i="9" s="1"/>
  <c r="AC132" i="9"/>
  <c r="AB132" i="9"/>
  <c r="AA132" i="9"/>
  <c r="U132" i="9"/>
  <c r="AI131" i="9"/>
  <c r="AH131" i="9"/>
  <c r="AG131" i="9" s="1"/>
  <c r="AC131" i="9"/>
  <c r="AB131" i="9"/>
  <c r="AA131" i="9"/>
  <c r="U131" i="9"/>
  <c r="AI130" i="9"/>
  <c r="AH130" i="9"/>
  <c r="AG130" i="9"/>
  <c r="AC130" i="9"/>
  <c r="AB130" i="9"/>
  <c r="AA130" i="9" s="1"/>
  <c r="U130" i="9"/>
  <c r="AI129" i="9"/>
  <c r="AH129" i="9"/>
  <c r="AG129" i="9"/>
  <c r="AC129" i="9"/>
  <c r="AB129" i="9"/>
  <c r="AA129" i="9" s="1"/>
  <c r="U129" i="9"/>
  <c r="AI128" i="9"/>
  <c r="AH128" i="9"/>
  <c r="AG128" i="9" s="1"/>
  <c r="AC128" i="9"/>
  <c r="AB128" i="9"/>
  <c r="AA128" i="9" s="1"/>
  <c r="U128" i="9"/>
  <c r="AI127" i="9"/>
  <c r="AH127" i="9"/>
  <c r="AG127" i="9" s="1"/>
  <c r="AC127" i="9"/>
  <c r="AB127" i="9"/>
  <c r="AA127" i="9" s="1"/>
  <c r="U127" i="9"/>
  <c r="AI126" i="9"/>
  <c r="AH126" i="9"/>
  <c r="AG126" i="9" s="1"/>
  <c r="AC126" i="9"/>
  <c r="AB126" i="9"/>
  <c r="AA126" i="9"/>
  <c r="U126" i="9"/>
  <c r="AI125" i="9"/>
  <c r="AH125" i="9"/>
  <c r="AG125" i="9"/>
  <c r="AC125" i="9"/>
  <c r="AB125" i="9"/>
  <c r="AA125" i="9"/>
  <c r="U125" i="9"/>
  <c r="AI124" i="9"/>
  <c r="AH124" i="9"/>
  <c r="AG124" i="9" s="1"/>
  <c r="AC124" i="9"/>
  <c r="AB124" i="9"/>
  <c r="AA124" i="9" s="1"/>
  <c r="U124" i="9"/>
  <c r="AI123" i="9"/>
  <c r="AH123" i="9"/>
  <c r="AG123" i="9" s="1"/>
  <c r="AC123" i="9"/>
  <c r="AB123" i="9"/>
  <c r="AA123" i="9" s="1"/>
  <c r="U123" i="9"/>
  <c r="AI122" i="9"/>
  <c r="AH122" i="9"/>
  <c r="AG122" i="9" s="1"/>
  <c r="AC122" i="9"/>
  <c r="AB122" i="9"/>
  <c r="AA122" i="9"/>
  <c r="U122" i="9"/>
  <c r="AI121" i="9"/>
  <c r="AH121" i="9"/>
  <c r="AG121" i="9" s="1"/>
  <c r="AC121" i="9"/>
  <c r="AB121" i="9"/>
  <c r="AA121" i="9"/>
  <c r="U121" i="9"/>
  <c r="AI120" i="9"/>
  <c r="AH120" i="9"/>
  <c r="AG120" i="9" s="1"/>
  <c r="AC120" i="9"/>
  <c r="AB120" i="9"/>
  <c r="AA120" i="9"/>
  <c r="U120" i="9"/>
  <c r="AI119" i="9"/>
  <c r="AH119" i="9"/>
  <c r="AG119" i="9" s="1"/>
  <c r="AC119" i="9"/>
  <c r="AB119" i="9"/>
  <c r="AA119" i="9"/>
  <c r="U119" i="9"/>
  <c r="AI118" i="9"/>
  <c r="AH118" i="9"/>
  <c r="AG118" i="9"/>
  <c r="AC118" i="9"/>
  <c r="AB118" i="9"/>
  <c r="AA118" i="9"/>
  <c r="U118" i="9"/>
  <c r="AI117" i="9"/>
  <c r="AH117" i="9"/>
  <c r="AG117" i="9"/>
  <c r="AC117" i="9"/>
  <c r="AB117" i="9"/>
  <c r="AA117" i="9"/>
  <c r="U117" i="9"/>
  <c r="AI116" i="9"/>
  <c r="AH116" i="9"/>
  <c r="AG116" i="9" s="1"/>
  <c r="AC116" i="9"/>
  <c r="AB116" i="9"/>
  <c r="AA116" i="9"/>
  <c r="U116" i="9"/>
  <c r="AI115" i="9"/>
  <c r="AH115" i="9"/>
  <c r="AG115" i="9"/>
  <c r="AC115" i="9"/>
  <c r="AB115" i="9"/>
  <c r="AA115" i="9" s="1"/>
  <c r="U115" i="9"/>
  <c r="AI114" i="9"/>
  <c r="AH114" i="9"/>
  <c r="AG114" i="9" s="1"/>
  <c r="AC114" i="9"/>
  <c r="AB114" i="9"/>
  <c r="AA114" i="9"/>
  <c r="U114" i="9"/>
  <c r="AI113" i="9"/>
  <c r="AH113" i="9"/>
  <c r="AG113" i="9"/>
  <c r="AC113" i="9"/>
  <c r="AB113" i="9"/>
  <c r="AA113" i="9" s="1"/>
  <c r="U113" i="9"/>
  <c r="AI112" i="9"/>
  <c r="AH112" i="9"/>
  <c r="AG112" i="9"/>
  <c r="AC112" i="9"/>
  <c r="AB112" i="9"/>
  <c r="AA112" i="9"/>
  <c r="U112" i="9"/>
  <c r="AI111" i="9"/>
  <c r="AH111" i="9"/>
  <c r="AG111" i="9"/>
  <c r="AC111" i="9"/>
  <c r="AB111" i="9"/>
  <c r="AA111" i="9" s="1"/>
  <c r="U111" i="9"/>
  <c r="AI110" i="9"/>
  <c r="AH110" i="9"/>
  <c r="AG110" i="9" s="1"/>
  <c r="AC110" i="9"/>
  <c r="AB110" i="9"/>
  <c r="AA110" i="9"/>
  <c r="U110" i="9"/>
  <c r="AI109" i="9"/>
  <c r="AH109" i="9"/>
  <c r="AG109" i="9" s="1"/>
  <c r="AC109" i="9"/>
  <c r="AB109" i="9"/>
  <c r="AA109" i="9" s="1"/>
  <c r="U109" i="9"/>
  <c r="AI108" i="9"/>
  <c r="AH108" i="9"/>
  <c r="AG108" i="9" s="1"/>
  <c r="AC108" i="9"/>
  <c r="AB108" i="9"/>
  <c r="AA108" i="9"/>
  <c r="U108" i="9"/>
  <c r="AI107" i="9"/>
  <c r="AH107" i="9"/>
  <c r="AG107" i="9"/>
  <c r="AC107" i="9"/>
  <c r="AB107" i="9"/>
  <c r="AA107" i="9"/>
  <c r="U107" i="9"/>
  <c r="AI106" i="9"/>
  <c r="AH106" i="9"/>
  <c r="AG106" i="9" s="1"/>
  <c r="AC106" i="9"/>
  <c r="AB106" i="9"/>
  <c r="AA106" i="9" s="1"/>
  <c r="U106" i="9"/>
  <c r="AI105" i="9"/>
  <c r="AH105" i="9"/>
  <c r="AG105" i="9" s="1"/>
  <c r="AC105" i="9"/>
  <c r="AB105" i="9"/>
  <c r="AA105" i="9"/>
  <c r="U105" i="9"/>
  <c r="AI104" i="9"/>
  <c r="AH104" i="9"/>
  <c r="AG104" i="9"/>
  <c r="AC104" i="9"/>
  <c r="AB104" i="9"/>
  <c r="AA104" i="9"/>
  <c r="U104" i="9"/>
  <c r="AI103" i="9"/>
  <c r="AH103" i="9"/>
  <c r="AG103" i="9"/>
  <c r="AC103" i="9"/>
  <c r="AB103" i="9"/>
  <c r="AA103" i="9"/>
  <c r="U103" i="9"/>
  <c r="AI102" i="9"/>
  <c r="AH102" i="9"/>
  <c r="AG102" i="9"/>
  <c r="AC102" i="9"/>
  <c r="AB102" i="9"/>
  <c r="AA102" i="9" s="1"/>
  <c r="U102" i="9"/>
  <c r="AI101" i="9"/>
  <c r="AH101" i="9"/>
  <c r="AG101" i="9"/>
  <c r="AC101" i="9"/>
  <c r="AB101" i="9"/>
  <c r="AA101" i="9"/>
  <c r="U101" i="9"/>
  <c r="AI100" i="9"/>
  <c r="AH100" i="9"/>
  <c r="AG100" i="9"/>
  <c r="AC100" i="9"/>
  <c r="AB100" i="9"/>
  <c r="AA100" i="9"/>
  <c r="U100" i="9"/>
  <c r="AI99" i="9"/>
  <c r="AH99" i="9"/>
  <c r="AG99" i="9"/>
  <c r="AC99" i="9"/>
  <c r="AB99" i="9"/>
  <c r="AA99" i="9"/>
  <c r="U99" i="9"/>
  <c r="AI98" i="9"/>
  <c r="AH98" i="9"/>
  <c r="AG98" i="9" s="1"/>
  <c r="AC98" i="9"/>
  <c r="AB98" i="9"/>
  <c r="AA98" i="9" s="1"/>
  <c r="U98" i="9"/>
  <c r="AI97" i="9"/>
  <c r="AH97" i="9"/>
  <c r="AG97" i="9"/>
  <c r="AC97" i="9"/>
  <c r="AB97" i="9"/>
  <c r="AA97" i="9" s="1"/>
  <c r="U97" i="9"/>
  <c r="AI96" i="9"/>
  <c r="AH96" i="9"/>
  <c r="AG96" i="9"/>
  <c r="AC96" i="9"/>
  <c r="AB96" i="9"/>
  <c r="AA96" i="9"/>
  <c r="U96" i="9"/>
  <c r="AI95" i="9"/>
  <c r="AH95" i="9"/>
  <c r="AG95" i="9"/>
  <c r="AC95" i="9"/>
  <c r="AB95" i="9"/>
  <c r="AA95" i="9"/>
  <c r="U95" i="9"/>
  <c r="AI94" i="9"/>
  <c r="AH94" i="9"/>
  <c r="AG94" i="9" s="1"/>
  <c r="AC94" i="9"/>
  <c r="AB94" i="9"/>
  <c r="AA94" i="9"/>
  <c r="U94" i="9"/>
  <c r="AI93" i="9"/>
  <c r="AH93" i="9"/>
  <c r="AG93" i="9"/>
  <c r="AC93" i="9"/>
  <c r="AB93" i="9"/>
  <c r="AA93" i="9" s="1"/>
  <c r="U93" i="9"/>
  <c r="AI92" i="9"/>
  <c r="AH92" i="9"/>
  <c r="AG92" i="9"/>
  <c r="AC92" i="9"/>
  <c r="AB92" i="9"/>
  <c r="AA92" i="9"/>
  <c r="U92" i="9"/>
  <c r="AI91" i="9"/>
  <c r="AH91" i="9"/>
  <c r="AG91" i="9"/>
  <c r="AC91" i="9"/>
  <c r="AB91" i="9"/>
  <c r="AA91" i="9"/>
  <c r="U91" i="9"/>
  <c r="AI90" i="9"/>
  <c r="AH90" i="9"/>
  <c r="AG90" i="9" s="1"/>
  <c r="AC90" i="9"/>
  <c r="AB90" i="9"/>
  <c r="AA90" i="9" s="1"/>
  <c r="U90" i="9"/>
  <c r="AI89" i="9"/>
  <c r="AH89" i="9"/>
  <c r="AG89" i="9" s="1"/>
  <c r="AC89" i="9"/>
  <c r="AB89" i="9"/>
  <c r="AA89" i="9"/>
  <c r="U89" i="9"/>
  <c r="AI88" i="9"/>
  <c r="AH88" i="9"/>
  <c r="AG88" i="9"/>
  <c r="AC88" i="9"/>
  <c r="AB88" i="9"/>
  <c r="AA88" i="9"/>
  <c r="U88" i="9"/>
  <c r="AI87" i="9"/>
  <c r="AH87" i="9"/>
  <c r="AG87" i="9" s="1"/>
  <c r="AC87" i="9"/>
  <c r="AB87" i="9"/>
  <c r="AA87" i="9" s="1"/>
  <c r="U87" i="9"/>
  <c r="AI86" i="9"/>
  <c r="AH86" i="9"/>
  <c r="AG86" i="9"/>
  <c r="AC86" i="9"/>
  <c r="AB86" i="9"/>
  <c r="AA86" i="9" s="1"/>
  <c r="U86" i="9"/>
  <c r="AI85" i="9"/>
  <c r="AH85" i="9"/>
  <c r="AG85" i="9"/>
  <c r="AC85" i="9"/>
  <c r="AB85" i="9"/>
  <c r="AA85" i="9" s="1"/>
  <c r="U85" i="9"/>
  <c r="AI84" i="9"/>
  <c r="AH84" i="9"/>
  <c r="AG84" i="9" s="1"/>
  <c r="AC84" i="9"/>
  <c r="AB84" i="9"/>
  <c r="AA84" i="9" s="1"/>
  <c r="U84" i="9"/>
  <c r="AI83" i="9"/>
  <c r="AH83" i="9"/>
  <c r="AG83" i="9" s="1"/>
  <c r="AC83" i="9"/>
  <c r="AB83" i="9"/>
  <c r="AA83" i="9"/>
  <c r="U83" i="9"/>
  <c r="AI82" i="9"/>
  <c r="AH82" i="9"/>
  <c r="AG82" i="9" s="1"/>
  <c r="AC82" i="9"/>
  <c r="AB82" i="9"/>
  <c r="AA82" i="9"/>
  <c r="U82" i="9"/>
  <c r="AI81" i="9"/>
  <c r="AH81" i="9"/>
  <c r="AG81" i="9" s="1"/>
  <c r="AC81" i="9"/>
  <c r="AB81" i="9"/>
  <c r="AA81" i="9" s="1"/>
  <c r="U81" i="9"/>
  <c r="AI80" i="9"/>
  <c r="AH80" i="9"/>
  <c r="AG80" i="9" s="1"/>
  <c r="AC80" i="9"/>
  <c r="AB80" i="9"/>
  <c r="AA80" i="9"/>
  <c r="U80" i="9"/>
  <c r="AI79" i="9"/>
  <c r="AH79" i="9"/>
  <c r="AG79" i="9"/>
  <c r="AC79" i="9"/>
  <c r="AB79" i="9"/>
  <c r="AA79" i="9"/>
  <c r="U79" i="9"/>
  <c r="AI78" i="9"/>
  <c r="AH78" i="9"/>
  <c r="AG78" i="9"/>
  <c r="AC78" i="9"/>
  <c r="AB78" i="9"/>
  <c r="AA78" i="9"/>
  <c r="U78" i="9"/>
  <c r="AI77" i="9"/>
  <c r="AH77" i="9"/>
  <c r="AG77" i="9" s="1"/>
  <c r="AC77" i="9"/>
  <c r="AB77" i="9"/>
  <c r="AA77" i="9"/>
  <c r="U77" i="9"/>
  <c r="AI76" i="9"/>
  <c r="AH76" i="9"/>
  <c r="AG76" i="9" s="1"/>
  <c r="AC76" i="9"/>
  <c r="AB76" i="9"/>
  <c r="AA76" i="9" s="1"/>
  <c r="U76" i="9"/>
  <c r="AI75" i="9"/>
  <c r="AH75" i="9"/>
  <c r="AG75" i="9" s="1"/>
  <c r="AC75" i="9"/>
  <c r="AB75" i="9"/>
  <c r="AA75" i="9"/>
  <c r="U75" i="9"/>
  <c r="AI74" i="9"/>
  <c r="AH74" i="9"/>
  <c r="AG74" i="9" s="1"/>
  <c r="AC74" i="9"/>
  <c r="AB74" i="9"/>
  <c r="AA74" i="9" s="1"/>
  <c r="U74" i="9"/>
  <c r="AI73" i="9"/>
  <c r="AH73" i="9"/>
  <c r="AG73" i="9" s="1"/>
  <c r="AC73" i="9"/>
  <c r="AB73" i="9"/>
  <c r="AA73" i="9" s="1"/>
  <c r="U73" i="9"/>
  <c r="AI72" i="9"/>
  <c r="AH72" i="9"/>
  <c r="AG72" i="9"/>
  <c r="AC72" i="9"/>
  <c r="AB72" i="9"/>
  <c r="AA72" i="9" s="1"/>
  <c r="U72" i="9"/>
  <c r="AI71" i="9"/>
  <c r="AH71" i="9"/>
  <c r="AG71" i="9" s="1"/>
  <c r="AC71" i="9"/>
  <c r="AB71" i="9"/>
  <c r="AA71" i="9"/>
  <c r="U71" i="9"/>
  <c r="AI70" i="9"/>
  <c r="AH70" i="9"/>
  <c r="AG70" i="9" s="1"/>
  <c r="AC70" i="9"/>
  <c r="AB70" i="9"/>
  <c r="AA70" i="9" s="1"/>
  <c r="U70" i="9"/>
  <c r="AI69" i="9"/>
  <c r="AH69" i="9"/>
  <c r="AG69" i="9" s="1"/>
  <c r="AC69" i="9"/>
  <c r="AB69" i="9"/>
  <c r="AA69" i="9"/>
  <c r="U69" i="9"/>
  <c r="AI68" i="9"/>
  <c r="AH68" i="9"/>
  <c r="AG68" i="9"/>
  <c r="AC68" i="9"/>
  <c r="AB68" i="9"/>
  <c r="AA68" i="9" s="1"/>
  <c r="U68" i="9"/>
  <c r="AI67" i="9"/>
  <c r="AH67" i="9"/>
  <c r="AG67" i="9"/>
  <c r="AC67" i="9"/>
  <c r="AB67" i="9"/>
  <c r="AA67" i="9" s="1"/>
  <c r="U67" i="9"/>
  <c r="AI66" i="9"/>
  <c r="AH66" i="9"/>
  <c r="AG66" i="9" s="1"/>
  <c r="AC66" i="9"/>
  <c r="AB66" i="9"/>
  <c r="AA66" i="9"/>
  <c r="U66" i="9"/>
  <c r="AI65" i="9"/>
  <c r="AH65" i="9"/>
  <c r="AG65" i="9"/>
  <c r="AC65" i="9"/>
  <c r="AB65" i="9"/>
  <c r="AA65" i="9"/>
  <c r="U65" i="9"/>
  <c r="AI64" i="9"/>
  <c r="AH64" i="9"/>
  <c r="AG64" i="9"/>
  <c r="AC64" i="9"/>
  <c r="AB64" i="9"/>
  <c r="AA64" i="9" s="1"/>
  <c r="U64" i="9"/>
  <c r="AI63" i="9"/>
  <c r="AH63" i="9"/>
  <c r="AG63" i="9" s="1"/>
  <c r="AC63" i="9"/>
  <c r="AB63" i="9"/>
  <c r="AA63" i="9"/>
  <c r="U63" i="9"/>
  <c r="AI62" i="9"/>
  <c r="AH62" i="9"/>
  <c r="AG62" i="9"/>
  <c r="AC62" i="9"/>
  <c r="AB62" i="9"/>
  <c r="AA62" i="9"/>
  <c r="U62" i="9"/>
  <c r="AI61" i="9"/>
  <c r="AH61" i="9"/>
  <c r="AG61" i="9" s="1"/>
  <c r="AC61" i="9"/>
  <c r="AB61" i="9"/>
  <c r="AA61" i="9" s="1"/>
  <c r="U61" i="9"/>
  <c r="AI60" i="9"/>
  <c r="AH60" i="9"/>
  <c r="AG60" i="9"/>
  <c r="AC60" i="9"/>
  <c r="AB60" i="9"/>
  <c r="AA60" i="9" s="1"/>
  <c r="U60" i="9"/>
  <c r="AI59" i="9"/>
  <c r="AH59" i="9"/>
  <c r="AG59" i="9"/>
  <c r="AC59" i="9"/>
  <c r="AB59" i="9"/>
  <c r="AA59" i="9"/>
  <c r="U59" i="9"/>
  <c r="AI58" i="9"/>
  <c r="AH58" i="9"/>
  <c r="AG58" i="9"/>
  <c r="AC58" i="9"/>
  <c r="AB58" i="9"/>
  <c r="AA58" i="9"/>
  <c r="U58" i="9"/>
  <c r="AI57" i="9"/>
  <c r="AH57" i="9"/>
  <c r="AG57" i="9" s="1"/>
  <c r="AC57" i="9"/>
  <c r="AB57" i="9"/>
  <c r="AA57" i="9"/>
  <c r="U57" i="9"/>
  <c r="AI56" i="9"/>
  <c r="AH56" i="9"/>
  <c r="AG56" i="9"/>
  <c r="AC56" i="9"/>
  <c r="AB56" i="9"/>
  <c r="AA56" i="9" s="1"/>
  <c r="U56" i="9"/>
  <c r="AI55" i="9"/>
  <c r="AH55" i="9"/>
  <c r="AG55" i="9"/>
  <c r="AC55" i="9"/>
  <c r="AB55" i="9"/>
  <c r="AA55" i="9" s="1"/>
  <c r="U55" i="9"/>
  <c r="AI54" i="9"/>
  <c r="AH54" i="9"/>
  <c r="AG54" i="9" s="1"/>
  <c r="AC54" i="9"/>
  <c r="AB54" i="9"/>
  <c r="AA54" i="9" s="1"/>
  <c r="U54" i="9"/>
  <c r="AI53" i="9"/>
  <c r="AH53" i="9"/>
  <c r="AG53" i="9"/>
  <c r="AC53" i="9"/>
  <c r="AB53" i="9"/>
  <c r="AA53" i="9"/>
  <c r="U53" i="9"/>
  <c r="AI52" i="9"/>
  <c r="AH52" i="9"/>
  <c r="AG52" i="9"/>
  <c r="AC52" i="9"/>
  <c r="AB52" i="9"/>
  <c r="AA52" i="9"/>
  <c r="U52" i="9"/>
  <c r="AI51" i="9"/>
  <c r="AH51" i="9"/>
  <c r="AG51" i="9" s="1"/>
  <c r="AC51" i="9"/>
  <c r="AB51" i="9"/>
  <c r="AA51" i="9"/>
  <c r="U51" i="9"/>
  <c r="AI50" i="9"/>
  <c r="AH50" i="9"/>
  <c r="AG50" i="9" s="1"/>
  <c r="AC50" i="9"/>
  <c r="AB50" i="9"/>
  <c r="AA50" i="9" s="1"/>
  <c r="U50" i="9"/>
  <c r="AI49" i="9"/>
  <c r="AH49" i="9"/>
  <c r="AG49" i="9"/>
  <c r="AC49" i="9"/>
  <c r="AB49" i="9"/>
  <c r="AA49" i="9" s="1"/>
  <c r="U49" i="9"/>
  <c r="AI48" i="9"/>
  <c r="AH48" i="9"/>
  <c r="AG48" i="9"/>
  <c r="AC48" i="9"/>
  <c r="AB48" i="9"/>
  <c r="AA48" i="9" s="1"/>
  <c r="U48" i="9"/>
  <c r="AI47" i="9"/>
  <c r="AH47" i="9"/>
  <c r="AG47" i="9"/>
  <c r="AC47" i="9"/>
  <c r="AB47" i="9"/>
  <c r="AA47" i="9"/>
  <c r="U47" i="9"/>
  <c r="AI46" i="9"/>
  <c r="AH46" i="9"/>
  <c r="AG46" i="9"/>
  <c r="AC46" i="9"/>
  <c r="AB46" i="9"/>
  <c r="AA46" i="9" s="1"/>
  <c r="U46" i="9"/>
  <c r="AI45" i="9"/>
  <c r="AH45" i="9"/>
  <c r="AG45" i="9"/>
  <c r="AC45" i="9"/>
  <c r="AB45" i="9"/>
  <c r="AA45" i="9"/>
  <c r="U45" i="9"/>
  <c r="AI44" i="9"/>
  <c r="AH44" i="9"/>
  <c r="AG44" i="9"/>
  <c r="AC44" i="9"/>
  <c r="AB44" i="9"/>
  <c r="AA44" i="9" s="1"/>
  <c r="U44" i="9"/>
  <c r="AI43" i="9"/>
  <c r="AH43" i="9"/>
  <c r="AG43" i="9" s="1"/>
  <c r="AC43" i="9"/>
  <c r="AB43" i="9"/>
  <c r="AA43" i="9"/>
  <c r="U43" i="9"/>
  <c r="AI42" i="9"/>
  <c r="AH42" i="9"/>
  <c r="AG42" i="9" s="1"/>
  <c r="AC42" i="9"/>
  <c r="AB42" i="9"/>
  <c r="AA42" i="9" s="1"/>
  <c r="U42" i="9"/>
  <c r="AI41" i="9"/>
  <c r="AH41" i="9"/>
  <c r="AG41" i="9"/>
  <c r="AC41" i="9"/>
  <c r="AB41" i="9"/>
  <c r="AA41" i="9"/>
  <c r="U41" i="9"/>
  <c r="AI40" i="9"/>
  <c r="AH40" i="9"/>
  <c r="AG40" i="9" s="1"/>
  <c r="AC40" i="9"/>
  <c r="AB40" i="9"/>
  <c r="AA40" i="9" s="1"/>
  <c r="U40" i="9"/>
  <c r="AI39" i="9"/>
  <c r="AH39" i="9"/>
  <c r="AG39" i="9"/>
  <c r="AC39" i="9"/>
  <c r="AB39" i="9"/>
  <c r="AA39" i="9"/>
  <c r="U39" i="9"/>
  <c r="AI38" i="9"/>
  <c r="AH38" i="9"/>
  <c r="AG38" i="9"/>
  <c r="AC38" i="9"/>
  <c r="AB38" i="9"/>
  <c r="AA38" i="9"/>
  <c r="U38" i="9"/>
  <c r="AI37" i="9"/>
  <c r="AH37" i="9"/>
  <c r="AG37" i="9" s="1"/>
  <c r="AC37" i="9"/>
  <c r="AB37" i="9"/>
  <c r="AA37" i="9"/>
  <c r="U37" i="9"/>
  <c r="AI36" i="9"/>
  <c r="AH36" i="9"/>
  <c r="AG36" i="9" s="1"/>
  <c r="AC36" i="9"/>
  <c r="AB36" i="9"/>
  <c r="AA36" i="9" s="1"/>
  <c r="U36" i="9"/>
  <c r="AI35" i="9"/>
  <c r="AH35" i="9"/>
  <c r="AG35" i="9" s="1"/>
  <c r="AC35" i="9"/>
  <c r="AB35" i="9"/>
  <c r="AA35" i="9"/>
  <c r="U35" i="9"/>
  <c r="AI34" i="9"/>
  <c r="AH34" i="9"/>
  <c r="AG34" i="9"/>
  <c r="AC34" i="9"/>
  <c r="AB34" i="9"/>
  <c r="AA34" i="9"/>
  <c r="U34" i="9"/>
  <c r="AI33" i="9"/>
  <c r="AH33" i="9"/>
  <c r="AG33" i="9" s="1"/>
  <c r="AC33" i="9"/>
  <c r="AB33" i="9"/>
  <c r="AA33" i="9"/>
  <c r="U33" i="9"/>
  <c r="AI32" i="9"/>
  <c r="AH32" i="9"/>
  <c r="AG32" i="9"/>
  <c r="AC32" i="9"/>
  <c r="AB32" i="9"/>
  <c r="AA32" i="9"/>
  <c r="U32" i="9"/>
  <c r="AI31" i="9"/>
  <c r="AH31" i="9"/>
  <c r="AG31" i="9"/>
  <c r="AC31" i="9"/>
  <c r="AB31" i="9"/>
  <c r="AA31" i="9"/>
  <c r="U31" i="9"/>
  <c r="AI30" i="9"/>
  <c r="AH30" i="9"/>
  <c r="AG30" i="9"/>
  <c r="AC30" i="9"/>
  <c r="AB30" i="9"/>
  <c r="AA30" i="9" s="1"/>
  <c r="U30" i="9"/>
  <c r="AI29" i="9"/>
  <c r="AH29" i="9"/>
  <c r="AG29" i="9"/>
  <c r="AC29" i="9"/>
  <c r="AB29" i="9"/>
  <c r="AA29" i="9" s="1"/>
  <c r="U29" i="9"/>
  <c r="AI28" i="9"/>
  <c r="AH28" i="9"/>
  <c r="AG28" i="9"/>
  <c r="AC28" i="9"/>
  <c r="AB28" i="9"/>
  <c r="AA28" i="9" s="1"/>
  <c r="U28" i="9"/>
  <c r="AI27" i="9"/>
  <c r="AH27" i="9"/>
  <c r="AG27" i="9" s="1"/>
  <c r="AC27" i="9"/>
  <c r="AB27" i="9"/>
  <c r="AA27" i="9" s="1"/>
  <c r="U27" i="9"/>
  <c r="AI26" i="9"/>
  <c r="AH26" i="9"/>
  <c r="AG26" i="9"/>
  <c r="AC26" i="9"/>
  <c r="AB26" i="9"/>
  <c r="AA26" i="9" s="1"/>
  <c r="U26" i="9"/>
  <c r="AI25" i="9"/>
  <c r="AH25" i="9"/>
  <c r="AG25" i="9"/>
  <c r="AC25" i="9"/>
  <c r="AB25" i="9"/>
  <c r="AA25" i="9"/>
  <c r="U25" i="9"/>
  <c r="AI24" i="9"/>
  <c r="AH24" i="9"/>
  <c r="AG24" i="9"/>
  <c r="AC24" i="9"/>
  <c r="AB24" i="9"/>
  <c r="AA24" i="9"/>
  <c r="U24" i="9"/>
  <c r="AI23" i="9"/>
  <c r="AH23" i="9"/>
  <c r="AG23" i="9" s="1"/>
  <c r="AC23" i="9"/>
  <c r="AB23" i="9"/>
  <c r="AA23" i="9"/>
  <c r="U23" i="9"/>
  <c r="AI22" i="9"/>
  <c r="AH22" i="9"/>
  <c r="AG22" i="9" s="1"/>
  <c r="AC22" i="9"/>
  <c r="AB22" i="9"/>
  <c r="AA22" i="9"/>
  <c r="U22" i="9"/>
  <c r="AI21" i="9"/>
  <c r="AH21" i="9"/>
  <c r="AG21" i="9"/>
  <c r="AC21" i="9"/>
  <c r="AB21" i="9"/>
  <c r="AA21" i="9" s="1"/>
  <c r="U21" i="9"/>
  <c r="AI20" i="9"/>
  <c r="AH20" i="9"/>
  <c r="AG20" i="9"/>
  <c r="AC20" i="9"/>
  <c r="AB20" i="9"/>
  <c r="AA20" i="9" s="1"/>
  <c r="U20" i="9"/>
  <c r="AI19" i="9"/>
  <c r="AH19" i="9"/>
  <c r="AG19" i="9"/>
  <c r="AC19" i="9"/>
  <c r="AB19" i="9"/>
  <c r="AA19" i="9"/>
  <c r="U19" i="9"/>
  <c r="Q19" i="9"/>
  <c r="S19" i="9" s="1"/>
  <c r="AI18" i="9"/>
  <c r="AH18" i="9"/>
  <c r="AG18" i="9"/>
  <c r="AC18" i="9"/>
  <c r="AB18" i="9"/>
  <c r="AA18" i="9"/>
  <c r="AE18" i="9" s="1"/>
  <c r="U18" i="9"/>
  <c r="Q18" i="9"/>
  <c r="N18" i="9"/>
  <c r="K18" i="9"/>
  <c r="O18" i="9" s="1"/>
  <c r="J18" i="9"/>
  <c r="H18" i="9"/>
  <c r="H19" i="9" s="1"/>
  <c r="B18" i="9"/>
  <c r="B19" i="9" s="1"/>
  <c r="AI17" i="9"/>
  <c r="AH17" i="9"/>
  <c r="AG17" i="9" s="1"/>
  <c r="AC17" i="9"/>
  <c r="AB17" i="9"/>
  <c r="AA17" i="9"/>
  <c r="AE17" i="9" s="1"/>
  <c r="X17" i="9"/>
  <c r="W17" i="9"/>
  <c r="U17" i="9"/>
  <c r="V18" i="9" s="1"/>
  <c r="V19" i="9" s="1"/>
  <c r="S17" i="9"/>
  <c r="R17" i="9"/>
  <c r="Q17" i="9"/>
  <c r="O17" i="9"/>
  <c r="K17" i="9"/>
  <c r="J17" i="9"/>
  <c r="N17" i="9" s="1"/>
  <c r="A17" i="9"/>
  <c r="Y17" i="9" s="1"/>
  <c r="B15" i="9"/>
  <c r="U6" i="9"/>
  <c r="AI256" i="8"/>
  <c r="AH256" i="8"/>
  <c r="AG256" i="8" s="1"/>
  <c r="AC256" i="8"/>
  <c r="AB256" i="8"/>
  <c r="AA256" i="8"/>
  <c r="U256" i="8"/>
  <c r="AI255" i="8"/>
  <c r="AH255" i="8"/>
  <c r="AG255" i="8"/>
  <c r="AC255" i="8"/>
  <c r="AB255" i="8"/>
  <c r="AA255" i="8" s="1"/>
  <c r="U255" i="8"/>
  <c r="AI254" i="8"/>
  <c r="AH254" i="8"/>
  <c r="AG254" i="8"/>
  <c r="AC254" i="8"/>
  <c r="AB254" i="8"/>
  <c r="AA254" i="8" s="1"/>
  <c r="U254" i="8"/>
  <c r="AI253" i="8"/>
  <c r="AH253" i="8"/>
  <c r="AG253" i="8" s="1"/>
  <c r="AC253" i="8"/>
  <c r="AB253" i="8"/>
  <c r="AA253" i="8"/>
  <c r="U253" i="8"/>
  <c r="AI252" i="8"/>
  <c r="AH252" i="8"/>
  <c r="AG252" i="8"/>
  <c r="AC252" i="8"/>
  <c r="AB252" i="8"/>
  <c r="AA252" i="8"/>
  <c r="U252" i="8"/>
  <c r="AI251" i="8"/>
  <c r="AH251" i="8"/>
  <c r="AG251" i="8" s="1"/>
  <c r="AC251" i="8"/>
  <c r="AB251" i="8"/>
  <c r="AA251" i="8" s="1"/>
  <c r="U251" i="8"/>
  <c r="AI250" i="8"/>
  <c r="AH250" i="8"/>
  <c r="AG250" i="8" s="1"/>
  <c r="AC250" i="8"/>
  <c r="AB250" i="8"/>
  <c r="AA250" i="8" s="1"/>
  <c r="U250" i="8"/>
  <c r="AI249" i="8"/>
  <c r="AH249" i="8"/>
  <c r="AG249" i="8"/>
  <c r="AC249" i="8"/>
  <c r="AB249" i="8"/>
  <c r="AA249" i="8" s="1"/>
  <c r="U249" i="8"/>
  <c r="AI248" i="8"/>
  <c r="AH248" i="8"/>
  <c r="AG248" i="8"/>
  <c r="AC248" i="8"/>
  <c r="AB248" i="8"/>
  <c r="AA248" i="8" s="1"/>
  <c r="U248" i="8"/>
  <c r="AI247" i="8"/>
  <c r="AH247" i="8"/>
  <c r="AG247" i="8"/>
  <c r="AC247" i="8"/>
  <c r="AB247" i="8"/>
  <c r="AA247" i="8"/>
  <c r="U247" i="8"/>
  <c r="AI246" i="8"/>
  <c r="AH246" i="8"/>
  <c r="AG246" i="8"/>
  <c r="AC246" i="8"/>
  <c r="AB246" i="8"/>
  <c r="AA246" i="8"/>
  <c r="U246" i="8"/>
  <c r="AI245" i="8"/>
  <c r="AH245" i="8"/>
  <c r="AG245" i="8"/>
  <c r="AC245" i="8"/>
  <c r="AB245" i="8"/>
  <c r="AA245" i="8" s="1"/>
  <c r="U245" i="8"/>
  <c r="AI244" i="8"/>
  <c r="AH244" i="8"/>
  <c r="AG244" i="8" s="1"/>
  <c r="AC244" i="8"/>
  <c r="AB244" i="8"/>
  <c r="AA244" i="8"/>
  <c r="U244" i="8"/>
  <c r="AI243" i="8"/>
  <c r="AH243" i="8"/>
  <c r="AG243" i="8"/>
  <c r="AC243" i="8"/>
  <c r="AB243" i="8"/>
  <c r="AA243" i="8" s="1"/>
  <c r="U243" i="8"/>
  <c r="AI242" i="8"/>
  <c r="AH242" i="8"/>
  <c r="AG242" i="8" s="1"/>
  <c r="AC242" i="8"/>
  <c r="AB242" i="8"/>
  <c r="AA242" i="8"/>
  <c r="U242" i="8"/>
  <c r="AI241" i="8"/>
  <c r="AH241" i="8"/>
  <c r="AG241" i="8"/>
  <c r="AC241" i="8"/>
  <c r="AB241" i="8"/>
  <c r="AA241" i="8" s="1"/>
  <c r="U241" i="8"/>
  <c r="AI240" i="8"/>
  <c r="AH240" i="8"/>
  <c r="AG240" i="8" s="1"/>
  <c r="AC240" i="8"/>
  <c r="AB240" i="8"/>
  <c r="AA240" i="8" s="1"/>
  <c r="U240" i="8"/>
  <c r="AI239" i="8"/>
  <c r="AH239" i="8"/>
  <c r="AG239" i="8" s="1"/>
  <c r="AC239" i="8"/>
  <c r="AB239" i="8"/>
  <c r="AA239" i="8"/>
  <c r="U239" i="8"/>
  <c r="AI238" i="8"/>
  <c r="AH238" i="8"/>
  <c r="AG238" i="8"/>
  <c r="AC238" i="8"/>
  <c r="AB238" i="8"/>
  <c r="AA238" i="8"/>
  <c r="U238" i="8"/>
  <c r="AI237" i="8"/>
  <c r="AH237" i="8"/>
  <c r="AG237" i="8" s="1"/>
  <c r="AC237" i="8"/>
  <c r="AB237" i="8"/>
  <c r="AA237" i="8" s="1"/>
  <c r="U237" i="8"/>
  <c r="AI236" i="8"/>
  <c r="AH236" i="8"/>
  <c r="AG236" i="8" s="1"/>
  <c r="AC236" i="8"/>
  <c r="AB236" i="8"/>
  <c r="AA236" i="8" s="1"/>
  <c r="U236" i="8"/>
  <c r="AI235" i="8"/>
  <c r="AH235" i="8"/>
  <c r="AG235" i="8"/>
  <c r="AC235" i="8"/>
  <c r="AB235" i="8"/>
  <c r="AA235" i="8" s="1"/>
  <c r="U235" i="8"/>
  <c r="AI234" i="8"/>
  <c r="AH234" i="8"/>
  <c r="AG234" i="8"/>
  <c r="AC234" i="8"/>
  <c r="AB234" i="8"/>
  <c r="AA234" i="8"/>
  <c r="U234" i="8"/>
  <c r="AI233" i="8"/>
  <c r="AH233" i="8"/>
  <c r="AG233" i="8" s="1"/>
  <c r="AC233" i="8"/>
  <c r="AB233" i="8"/>
  <c r="AA233" i="8" s="1"/>
  <c r="U233" i="8"/>
  <c r="AI232" i="8"/>
  <c r="AH232" i="8"/>
  <c r="AG232" i="8" s="1"/>
  <c r="AC232" i="8"/>
  <c r="AB232" i="8"/>
  <c r="AA232" i="8"/>
  <c r="U232" i="8"/>
  <c r="AI231" i="8"/>
  <c r="AH231" i="8"/>
  <c r="AG231" i="8" s="1"/>
  <c r="AC231" i="8"/>
  <c r="AB231" i="8"/>
  <c r="AA231" i="8"/>
  <c r="U231" i="8"/>
  <c r="AI230" i="8"/>
  <c r="AH230" i="8"/>
  <c r="AG230" i="8" s="1"/>
  <c r="AC230" i="8"/>
  <c r="AB230" i="8"/>
  <c r="AA230" i="8"/>
  <c r="U230" i="8"/>
  <c r="AI229" i="8"/>
  <c r="AH229" i="8"/>
  <c r="AG229" i="8"/>
  <c r="AC229" i="8"/>
  <c r="AB229" i="8"/>
  <c r="AA229" i="8" s="1"/>
  <c r="U229" i="8"/>
  <c r="AI228" i="8"/>
  <c r="AH228" i="8"/>
  <c r="AG228" i="8" s="1"/>
  <c r="AC228" i="8"/>
  <c r="AB228" i="8"/>
  <c r="AA228" i="8" s="1"/>
  <c r="U228" i="8"/>
  <c r="AI227" i="8"/>
  <c r="AH227" i="8"/>
  <c r="AG227" i="8" s="1"/>
  <c r="AC227" i="8"/>
  <c r="AB227" i="8"/>
  <c r="AA227" i="8" s="1"/>
  <c r="U227" i="8"/>
  <c r="AI226" i="8"/>
  <c r="AH226" i="8"/>
  <c r="AG226" i="8" s="1"/>
  <c r="AC226" i="8"/>
  <c r="AB226" i="8"/>
  <c r="AA226" i="8" s="1"/>
  <c r="U226" i="8"/>
  <c r="AI225" i="8"/>
  <c r="AH225" i="8"/>
  <c r="AG225" i="8"/>
  <c r="AC225" i="8"/>
  <c r="AB225" i="8"/>
  <c r="AA225" i="8"/>
  <c r="U225" i="8"/>
  <c r="AI224" i="8"/>
  <c r="AH224" i="8"/>
  <c r="AG224" i="8" s="1"/>
  <c r="AC224" i="8"/>
  <c r="AB224" i="8"/>
  <c r="AA224" i="8"/>
  <c r="U224" i="8"/>
  <c r="AI223" i="8"/>
  <c r="AH223" i="8"/>
  <c r="AG223" i="8" s="1"/>
  <c r="AC223" i="8"/>
  <c r="AB223" i="8"/>
  <c r="AA223" i="8"/>
  <c r="U223" i="8"/>
  <c r="AI222" i="8"/>
  <c r="AH222" i="8"/>
  <c r="AG222" i="8" s="1"/>
  <c r="AC222" i="8"/>
  <c r="AB222" i="8"/>
  <c r="AA222" i="8" s="1"/>
  <c r="U222" i="8"/>
  <c r="AI221" i="8"/>
  <c r="AH221" i="8"/>
  <c r="AG221" i="8"/>
  <c r="AC221" i="8"/>
  <c r="AB221" i="8"/>
  <c r="AA221" i="8" s="1"/>
  <c r="U221" i="8"/>
  <c r="AI220" i="8"/>
  <c r="AH220" i="8"/>
  <c r="AG220" i="8" s="1"/>
  <c r="AC220" i="8"/>
  <c r="AB220" i="8"/>
  <c r="AA220" i="8" s="1"/>
  <c r="U220" i="8"/>
  <c r="AI219" i="8"/>
  <c r="AH219" i="8"/>
  <c r="AG219" i="8" s="1"/>
  <c r="AC219" i="8"/>
  <c r="AB219" i="8"/>
  <c r="AA219" i="8"/>
  <c r="U219" i="8"/>
  <c r="AI218" i="8"/>
  <c r="AH218" i="8"/>
  <c r="AG218" i="8" s="1"/>
  <c r="AC218" i="8"/>
  <c r="AB218" i="8"/>
  <c r="AA218" i="8" s="1"/>
  <c r="U218" i="8"/>
  <c r="AI217" i="8"/>
  <c r="AH217" i="8"/>
  <c r="AG217" i="8" s="1"/>
  <c r="AC217" i="8"/>
  <c r="AB217" i="8"/>
  <c r="AA217" i="8" s="1"/>
  <c r="U217" i="8"/>
  <c r="AI216" i="8"/>
  <c r="AH216" i="8"/>
  <c r="AG216" i="8" s="1"/>
  <c r="AC216" i="8"/>
  <c r="AB216" i="8"/>
  <c r="AA216" i="8"/>
  <c r="U216" i="8"/>
  <c r="AI215" i="8"/>
  <c r="AH215" i="8"/>
  <c r="AG215" i="8"/>
  <c r="AC215" i="8"/>
  <c r="AB215" i="8"/>
  <c r="AA215" i="8" s="1"/>
  <c r="U215" i="8"/>
  <c r="AI214" i="8"/>
  <c r="AH214" i="8"/>
  <c r="AG214" i="8"/>
  <c r="AC214" i="8"/>
  <c r="AB214" i="8"/>
  <c r="AA214" i="8"/>
  <c r="U214" i="8"/>
  <c r="AI213" i="8"/>
  <c r="AH213" i="8"/>
  <c r="AG213" i="8" s="1"/>
  <c r="AC213" i="8"/>
  <c r="AB213" i="8"/>
  <c r="AA213" i="8" s="1"/>
  <c r="U213" i="8"/>
  <c r="AI212" i="8"/>
  <c r="AH212" i="8"/>
  <c r="AG212" i="8" s="1"/>
  <c r="AC212" i="8"/>
  <c r="AB212" i="8"/>
  <c r="AA212" i="8" s="1"/>
  <c r="U212" i="8"/>
  <c r="AI211" i="8"/>
  <c r="AH211" i="8"/>
  <c r="AG211" i="8" s="1"/>
  <c r="AC211" i="8"/>
  <c r="AB211" i="8"/>
  <c r="AA211" i="8"/>
  <c r="U211" i="8"/>
  <c r="AI210" i="8"/>
  <c r="AH210" i="8"/>
  <c r="AG210" i="8"/>
  <c r="AC210" i="8"/>
  <c r="AB210" i="8"/>
  <c r="AA210" i="8"/>
  <c r="U210" i="8"/>
  <c r="AI209" i="8"/>
  <c r="AH209" i="8"/>
  <c r="AG209" i="8" s="1"/>
  <c r="AC209" i="8"/>
  <c r="AB209" i="8"/>
  <c r="AA209" i="8" s="1"/>
  <c r="U209" i="8"/>
  <c r="AI208" i="8"/>
  <c r="AH208" i="8"/>
  <c r="AG208" i="8" s="1"/>
  <c r="AC208" i="8"/>
  <c r="AB208" i="8"/>
  <c r="AA208" i="8" s="1"/>
  <c r="U208" i="8"/>
  <c r="AI207" i="8"/>
  <c r="AH207" i="8"/>
  <c r="AG207" i="8"/>
  <c r="AC207" i="8"/>
  <c r="AB207" i="8"/>
  <c r="AA207" i="8" s="1"/>
  <c r="U207" i="8"/>
  <c r="AI206" i="8"/>
  <c r="AH206" i="8"/>
  <c r="AG206" i="8" s="1"/>
  <c r="AC206" i="8"/>
  <c r="AB206" i="8"/>
  <c r="AA206" i="8" s="1"/>
  <c r="U206" i="8"/>
  <c r="AI205" i="8"/>
  <c r="AH205" i="8"/>
  <c r="AG205" i="8" s="1"/>
  <c r="AC205" i="8"/>
  <c r="AB205" i="8"/>
  <c r="AA205" i="8"/>
  <c r="U205" i="8"/>
  <c r="AI204" i="8"/>
  <c r="AH204" i="8"/>
  <c r="AG204" i="8"/>
  <c r="AC204" i="8"/>
  <c r="AB204" i="8"/>
  <c r="AA204" i="8"/>
  <c r="U204" i="8"/>
  <c r="AI203" i="8"/>
  <c r="AH203" i="8"/>
  <c r="AG203" i="8" s="1"/>
  <c r="AC203" i="8"/>
  <c r="AB203" i="8"/>
  <c r="AA203" i="8"/>
  <c r="U203" i="8"/>
  <c r="AI202" i="8"/>
  <c r="AH202" i="8"/>
  <c r="AG202" i="8" s="1"/>
  <c r="AC202" i="8"/>
  <c r="AB202" i="8"/>
  <c r="AA202" i="8"/>
  <c r="U202" i="8"/>
  <c r="AI201" i="8"/>
  <c r="AH201" i="8"/>
  <c r="AG201" i="8"/>
  <c r="AC201" i="8"/>
  <c r="AB201" i="8"/>
  <c r="AA201" i="8"/>
  <c r="U201" i="8"/>
  <c r="AI200" i="8"/>
  <c r="AH200" i="8"/>
  <c r="AG200" i="8"/>
  <c r="AC200" i="8"/>
  <c r="AB200" i="8"/>
  <c r="AA200" i="8"/>
  <c r="U200" i="8"/>
  <c r="AI199" i="8"/>
  <c r="AH199" i="8"/>
  <c r="AG199" i="8" s="1"/>
  <c r="AC199" i="8"/>
  <c r="AB199" i="8"/>
  <c r="AA199" i="8" s="1"/>
  <c r="U199" i="8"/>
  <c r="AI198" i="8"/>
  <c r="AH198" i="8"/>
  <c r="AG198" i="8" s="1"/>
  <c r="AC198" i="8"/>
  <c r="AB198" i="8"/>
  <c r="AA198" i="8" s="1"/>
  <c r="U198" i="8"/>
  <c r="AI197" i="8"/>
  <c r="AH197" i="8"/>
  <c r="AG197" i="8"/>
  <c r="AC197" i="8"/>
  <c r="AB197" i="8"/>
  <c r="AA197" i="8"/>
  <c r="U197" i="8"/>
  <c r="AI196" i="8"/>
  <c r="AH196" i="8"/>
  <c r="AG196" i="8" s="1"/>
  <c r="AC196" i="8"/>
  <c r="AB196" i="8"/>
  <c r="AA196" i="8"/>
  <c r="U196" i="8"/>
  <c r="AI195" i="8"/>
  <c r="AH195" i="8"/>
  <c r="AG195" i="8" s="1"/>
  <c r="AC195" i="8"/>
  <c r="AB195" i="8"/>
  <c r="AA195" i="8" s="1"/>
  <c r="U195" i="8"/>
  <c r="AI194" i="8"/>
  <c r="AH194" i="8"/>
  <c r="AG194" i="8" s="1"/>
  <c r="AC194" i="8"/>
  <c r="AB194" i="8"/>
  <c r="AA194" i="8" s="1"/>
  <c r="U194" i="8"/>
  <c r="AI193" i="8"/>
  <c r="AH193" i="8"/>
  <c r="AG193" i="8"/>
  <c r="AC193" i="8"/>
  <c r="AB193" i="8"/>
  <c r="AA193" i="8" s="1"/>
  <c r="U193" i="8"/>
  <c r="AI192" i="8"/>
  <c r="AH192" i="8"/>
  <c r="AG192" i="8" s="1"/>
  <c r="AC192" i="8"/>
  <c r="AB192" i="8"/>
  <c r="AA192" i="8"/>
  <c r="U192" i="8"/>
  <c r="AI191" i="8"/>
  <c r="AH191" i="8"/>
  <c r="AG191" i="8" s="1"/>
  <c r="AC191" i="8"/>
  <c r="AB191" i="8"/>
  <c r="AA191" i="8" s="1"/>
  <c r="U191" i="8"/>
  <c r="AI190" i="8"/>
  <c r="AH190" i="8"/>
  <c r="AG190" i="8" s="1"/>
  <c r="AC190" i="8"/>
  <c r="AB190" i="8"/>
  <c r="AA190" i="8" s="1"/>
  <c r="U190" i="8"/>
  <c r="AI189" i="8"/>
  <c r="AH189" i="8"/>
  <c r="AG189" i="8"/>
  <c r="AC189" i="8"/>
  <c r="AB189" i="8"/>
  <c r="AA189" i="8"/>
  <c r="U189" i="8"/>
  <c r="AI188" i="8"/>
  <c r="AH188" i="8"/>
  <c r="AG188" i="8" s="1"/>
  <c r="AC188" i="8"/>
  <c r="AB188" i="8"/>
  <c r="AA188" i="8"/>
  <c r="U188" i="8"/>
  <c r="AI187" i="8"/>
  <c r="AH187" i="8"/>
  <c r="AG187" i="8" s="1"/>
  <c r="AC187" i="8"/>
  <c r="AB187" i="8"/>
  <c r="AA187" i="8" s="1"/>
  <c r="U187" i="8"/>
  <c r="AI186" i="8"/>
  <c r="AH186" i="8"/>
  <c r="AG186" i="8" s="1"/>
  <c r="AC186" i="8"/>
  <c r="AB186" i="8"/>
  <c r="AA186" i="8"/>
  <c r="U186" i="8"/>
  <c r="AI185" i="8"/>
  <c r="AH185" i="8"/>
  <c r="AG185" i="8" s="1"/>
  <c r="AC185" i="8"/>
  <c r="AB185" i="8"/>
  <c r="AA185" i="8" s="1"/>
  <c r="U185" i="8"/>
  <c r="AI184" i="8"/>
  <c r="AH184" i="8"/>
  <c r="AG184" i="8" s="1"/>
  <c r="AC184" i="8"/>
  <c r="AB184" i="8"/>
  <c r="AA184" i="8" s="1"/>
  <c r="U184" i="8"/>
  <c r="AI183" i="8"/>
  <c r="AH183" i="8"/>
  <c r="AG183" i="8"/>
  <c r="AC183" i="8"/>
  <c r="AB183" i="8"/>
  <c r="AA183" i="8"/>
  <c r="U183" i="8"/>
  <c r="AI182" i="8"/>
  <c r="AH182" i="8"/>
  <c r="AG182" i="8"/>
  <c r="AC182" i="8"/>
  <c r="AB182" i="8"/>
  <c r="AA182" i="8" s="1"/>
  <c r="U182" i="8"/>
  <c r="AI181" i="8"/>
  <c r="AH181" i="8"/>
  <c r="AG181" i="8" s="1"/>
  <c r="AC181" i="8"/>
  <c r="AB181" i="8"/>
  <c r="AA181" i="8" s="1"/>
  <c r="U181" i="8"/>
  <c r="AI180" i="8"/>
  <c r="AH180" i="8"/>
  <c r="AG180" i="8" s="1"/>
  <c r="AC180" i="8"/>
  <c r="AB180" i="8"/>
  <c r="AA180" i="8" s="1"/>
  <c r="U180" i="8"/>
  <c r="AI179" i="8"/>
  <c r="AH179" i="8"/>
  <c r="AG179" i="8"/>
  <c r="AC179" i="8"/>
  <c r="AB179" i="8"/>
  <c r="AA179" i="8" s="1"/>
  <c r="U179" i="8"/>
  <c r="AI178" i="8"/>
  <c r="AH178" i="8"/>
  <c r="AG178" i="8"/>
  <c r="AC178" i="8"/>
  <c r="AB178" i="8"/>
  <c r="AA178" i="8" s="1"/>
  <c r="U178" i="8"/>
  <c r="AI177" i="8"/>
  <c r="AH177" i="8"/>
  <c r="AG177" i="8" s="1"/>
  <c r="AC177" i="8"/>
  <c r="AB177" i="8"/>
  <c r="AA177" i="8"/>
  <c r="U177" i="8"/>
  <c r="AI176" i="8"/>
  <c r="AH176" i="8"/>
  <c r="AG176" i="8"/>
  <c r="AC176" i="8"/>
  <c r="AB176" i="8"/>
  <c r="AA176" i="8" s="1"/>
  <c r="U176" i="8"/>
  <c r="AI175" i="8"/>
  <c r="AH175" i="8"/>
  <c r="AG175" i="8" s="1"/>
  <c r="AC175" i="8"/>
  <c r="AB175" i="8"/>
  <c r="AA175" i="8"/>
  <c r="U175" i="8"/>
  <c r="AI174" i="8"/>
  <c r="AH174" i="8"/>
  <c r="AG174" i="8" s="1"/>
  <c r="AC174" i="8"/>
  <c r="AB174" i="8"/>
  <c r="AA174" i="8"/>
  <c r="U174" i="8"/>
  <c r="AI173" i="8"/>
  <c r="AH173" i="8"/>
  <c r="AG173" i="8"/>
  <c r="AC173" i="8"/>
  <c r="AB173" i="8"/>
  <c r="AA173" i="8" s="1"/>
  <c r="U173" i="8"/>
  <c r="AI172" i="8"/>
  <c r="AH172" i="8"/>
  <c r="AG172" i="8"/>
  <c r="AC172" i="8"/>
  <c r="AB172" i="8"/>
  <c r="AA172" i="8"/>
  <c r="U172" i="8"/>
  <c r="AI171" i="8"/>
  <c r="AH171" i="8"/>
  <c r="AG171" i="8" s="1"/>
  <c r="AC171" i="8"/>
  <c r="AB171" i="8"/>
  <c r="AA171" i="8" s="1"/>
  <c r="U171" i="8"/>
  <c r="AI170" i="8"/>
  <c r="AH170" i="8"/>
  <c r="AG170" i="8" s="1"/>
  <c r="AC170" i="8"/>
  <c r="AB170" i="8"/>
  <c r="AA170" i="8" s="1"/>
  <c r="U170" i="8"/>
  <c r="AI169" i="8"/>
  <c r="AH169" i="8"/>
  <c r="AG169" i="8" s="1"/>
  <c r="AC169" i="8"/>
  <c r="AB169" i="8"/>
  <c r="AA169" i="8"/>
  <c r="U169" i="8"/>
  <c r="AI168" i="8"/>
  <c r="AH168" i="8"/>
  <c r="AG168" i="8"/>
  <c r="AC168" i="8"/>
  <c r="AB168" i="8"/>
  <c r="AA168" i="8"/>
  <c r="U168" i="8"/>
  <c r="AI167" i="8"/>
  <c r="AH167" i="8"/>
  <c r="AG167" i="8" s="1"/>
  <c r="AC167" i="8"/>
  <c r="AB167" i="8"/>
  <c r="AA167" i="8"/>
  <c r="U167" i="8"/>
  <c r="AI166" i="8"/>
  <c r="AH166" i="8"/>
  <c r="AG166" i="8" s="1"/>
  <c r="AC166" i="8"/>
  <c r="AB166" i="8"/>
  <c r="AA166" i="8" s="1"/>
  <c r="U166" i="8"/>
  <c r="AI165" i="8"/>
  <c r="AH165" i="8"/>
  <c r="AG165" i="8"/>
  <c r="AC165" i="8"/>
  <c r="AB165" i="8"/>
  <c r="AA165" i="8"/>
  <c r="U165" i="8"/>
  <c r="AI164" i="8"/>
  <c r="AH164" i="8"/>
  <c r="AG164" i="8" s="1"/>
  <c r="AC164" i="8"/>
  <c r="AB164" i="8"/>
  <c r="AA164" i="8" s="1"/>
  <c r="U164" i="8"/>
  <c r="AI163" i="8"/>
  <c r="AH163" i="8"/>
  <c r="AG163" i="8" s="1"/>
  <c r="AC163" i="8"/>
  <c r="AB163" i="8"/>
  <c r="AA163" i="8"/>
  <c r="U163" i="8"/>
  <c r="AI162" i="8"/>
  <c r="AH162" i="8"/>
  <c r="AG162" i="8"/>
  <c r="AC162" i="8"/>
  <c r="AB162" i="8"/>
  <c r="AA162" i="8" s="1"/>
  <c r="U162" i="8"/>
  <c r="AI161" i="8"/>
  <c r="AH161" i="8"/>
  <c r="AG161" i="8"/>
  <c r="AC161" i="8"/>
  <c r="AB161" i="8"/>
  <c r="AA161" i="8"/>
  <c r="U161" i="8"/>
  <c r="AI160" i="8"/>
  <c r="AH160" i="8"/>
  <c r="AG160" i="8" s="1"/>
  <c r="AC160" i="8"/>
  <c r="AB160" i="8"/>
  <c r="AA160" i="8"/>
  <c r="U160" i="8"/>
  <c r="AI159" i="8"/>
  <c r="AH159" i="8"/>
  <c r="AG159" i="8"/>
  <c r="AC159" i="8"/>
  <c r="AB159" i="8"/>
  <c r="AA159" i="8"/>
  <c r="U159" i="8"/>
  <c r="AI158" i="8"/>
  <c r="AH158" i="8"/>
  <c r="AG158" i="8" s="1"/>
  <c r="AC158" i="8"/>
  <c r="AB158" i="8"/>
  <c r="AA158" i="8" s="1"/>
  <c r="U158" i="8"/>
  <c r="AI157" i="8"/>
  <c r="AH157" i="8"/>
  <c r="AG157" i="8"/>
  <c r="AC157" i="8"/>
  <c r="AB157" i="8"/>
  <c r="AA157" i="8" s="1"/>
  <c r="U157" i="8"/>
  <c r="AI156" i="8"/>
  <c r="AH156" i="8"/>
  <c r="AG156" i="8"/>
  <c r="AC156" i="8"/>
  <c r="AB156" i="8"/>
  <c r="AA156" i="8" s="1"/>
  <c r="U156" i="8"/>
  <c r="AI155" i="8"/>
  <c r="AH155" i="8"/>
  <c r="AG155" i="8" s="1"/>
  <c r="AC155" i="8"/>
  <c r="AB155" i="8"/>
  <c r="AA155" i="8"/>
  <c r="U155" i="8"/>
  <c r="AI154" i="8"/>
  <c r="AH154" i="8"/>
  <c r="AG154" i="8" s="1"/>
  <c r="AC154" i="8"/>
  <c r="AB154" i="8"/>
  <c r="AA154" i="8" s="1"/>
  <c r="U154" i="8"/>
  <c r="AI153" i="8"/>
  <c r="AH153" i="8"/>
  <c r="AG153" i="8" s="1"/>
  <c r="AC153" i="8"/>
  <c r="AB153" i="8"/>
  <c r="AA153" i="8"/>
  <c r="U153" i="8"/>
  <c r="AI152" i="8"/>
  <c r="AH152" i="8"/>
  <c r="AG152" i="8" s="1"/>
  <c r="AC152" i="8"/>
  <c r="AB152" i="8"/>
  <c r="AA152" i="8"/>
  <c r="U152" i="8"/>
  <c r="AI151" i="8"/>
  <c r="AH151" i="8"/>
  <c r="AG151" i="8"/>
  <c r="AC151" i="8"/>
  <c r="AB151" i="8"/>
  <c r="AA151" i="8" s="1"/>
  <c r="U151" i="8"/>
  <c r="AI150" i="8"/>
  <c r="AH150" i="8"/>
  <c r="AG150" i="8"/>
  <c r="AC150" i="8"/>
  <c r="AB150" i="8"/>
  <c r="AA150" i="8" s="1"/>
  <c r="U150" i="8"/>
  <c r="AI149" i="8"/>
  <c r="AH149" i="8"/>
  <c r="AG149" i="8" s="1"/>
  <c r="AC149" i="8"/>
  <c r="AB149" i="8"/>
  <c r="AA149" i="8"/>
  <c r="U149" i="8"/>
  <c r="AI148" i="8"/>
  <c r="AH148" i="8"/>
  <c r="AG148" i="8"/>
  <c r="AC148" i="8"/>
  <c r="AB148" i="8"/>
  <c r="AA148" i="8" s="1"/>
  <c r="U148" i="8"/>
  <c r="AI147" i="8"/>
  <c r="AH147" i="8"/>
  <c r="AG147" i="8" s="1"/>
  <c r="AC147" i="8"/>
  <c r="AB147" i="8"/>
  <c r="AA147" i="8" s="1"/>
  <c r="U147" i="8"/>
  <c r="AI146" i="8"/>
  <c r="AH146" i="8"/>
  <c r="AG146" i="8"/>
  <c r="AC146" i="8"/>
  <c r="AB146" i="8"/>
  <c r="AA146" i="8" s="1"/>
  <c r="U146" i="8"/>
  <c r="AI145" i="8"/>
  <c r="AH145" i="8"/>
  <c r="AG145" i="8"/>
  <c r="AC145" i="8"/>
  <c r="AB145" i="8"/>
  <c r="AA145" i="8"/>
  <c r="U145" i="8"/>
  <c r="AI144" i="8"/>
  <c r="AH144" i="8"/>
  <c r="AG144" i="8"/>
  <c r="AC144" i="8"/>
  <c r="AB144" i="8"/>
  <c r="AA144" i="8"/>
  <c r="U144" i="8"/>
  <c r="AI143" i="8"/>
  <c r="AH143" i="8"/>
  <c r="AG143" i="8" s="1"/>
  <c r="AC143" i="8"/>
  <c r="AB143" i="8"/>
  <c r="AA143" i="8" s="1"/>
  <c r="U143" i="8"/>
  <c r="AI142" i="8"/>
  <c r="AH142" i="8"/>
  <c r="AG142" i="8"/>
  <c r="AC142" i="8"/>
  <c r="AB142" i="8"/>
  <c r="AA142" i="8" s="1"/>
  <c r="U142" i="8"/>
  <c r="AI141" i="8"/>
  <c r="AH141" i="8"/>
  <c r="AG141" i="8"/>
  <c r="AC141" i="8"/>
  <c r="AB141" i="8"/>
  <c r="AA141" i="8"/>
  <c r="U141" i="8"/>
  <c r="AI140" i="8"/>
  <c r="AH140" i="8"/>
  <c r="AG140" i="8"/>
  <c r="AC140" i="8"/>
  <c r="AB140" i="8"/>
  <c r="AA140" i="8" s="1"/>
  <c r="U140" i="8"/>
  <c r="AI139" i="8"/>
  <c r="AH139" i="8"/>
  <c r="AG139" i="8" s="1"/>
  <c r="AC139" i="8"/>
  <c r="AB139" i="8"/>
  <c r="AA139" i="8" s="1"/>
  <c r="U139" i="8"/>
  <c r="AI138" i="8"/>
  <c r="AH138" i="8"/>
  <c r="AG138" i="8" s="1"/>
  <c r="AC138" i="8"/>
  <c r="AB138" i="8"/>
  <c r="AA138" i="8"/>
  <c r="U138" i="8"/>
  <c r="AI137" i="8"/>
  <c r="AH137" i="8"/>
  <c r="AG137" i="8" s="1"/>
  <c r="AC137" i="8"/>
  <c r="AB137" i="8"/>
  <c r="AA137" i="8" s="1"/>
  <c r="U137" i="8"/>
  <c r="AI136" i="8"/>
  <c r="AH136" i="8"/>
  <c r="AG136" i="8" s="1"/>
  <c r="AC136" i="8"/>
  <c r="AB136" i="8"/>
  <c r="AA136" i="8" s="1"/>
  <c r="U136" i="8"/>
  <c r="AI135" i="8"/>
  <c r="AH135" i="8"/>
  <c r="AG135" i="8"/>
  <c r="AC135" i="8"/>
  <c r="AB135" i="8"/>
  <c r="AA135" i="8" s="1"/>
  <c r="U135" i="8"/>
  <c r="AI134" i="8"/>
  <c r="AH134" i="8"/>
  <c r="AG134" i="8"/>
  <c r="AC134" i="8"/>
  <c r="AB134" i="8"/>
  <c r="AA134" i="8"/>
  <c r="U134" i="8"/>
  <c r="AI133" i="8"/>
  <c r="AH133" i="8"/>
  <c r="AG133" i="8" s="1"/>
  <c r="AC133" i="8"/>
  <c r="AB133" i="8"/>
  <c r="AA133" i="8"/>
  <c r="U133" i="8"/>
  <c r="AI132" i="8"/>
  <c r="AH132" i="8"/>
  <c r="AG132" i="8" s="1"/>
  <c r="AC132" i="8"/>
  <c r="AB132" i="8"/>
  <c r="AA132" i="8"/>
  <c r="U132" i="8"/>
  <c r="AI131" i="8"/>
  <c r="AH131" i="8"/>
  <c r="AG131" i="8" s="1"/>
  <c r="AC131" i="8"/>
  <c r="AB131" i="8"/>
  <c r="AA131" i="8"/>
  <c r="U131" i="8"/>
  <c r="AI130" i="8"/>
  <c r="AH130" i="8"/>
  <c r="AG130" i="8"/>
  <c r="AC130" i="8"/>
  <c r="AB130" i="8"/>
  <c r="AA130" i="8" s="1"/>
  <c r="U130" i="8"/>
  <c r="AI129" i="8"/>
  <c r="AH129" i="8"/>
  <c r="AG129" i="8" s="1"/>
  <c r="AC129" i="8"/>
  <c r="AB129" i="8"/>
  <c r="AA129" i="8" s="1"/>
  <c r="U129" i="8"/>
  <c r="AI128" i="8"/>
  <c r="AH128" i="8"/>
  <c r="AG128" i="8"/>
  <c r="AC128" i="8"/>
  <c r="AB128" i="8"/>
  <c r="AA128" i="8" s="1"/>
  <c r="U128" i="8"/>
  <c r="AI127" i="8"/>
  <c r="AH127" i="8"/>
  <c r="AG127" i="8"/>
  <c r="AC127" i="8"/>
  <c r="AB127" i="8"/>
  <c r="AA127" i="8" s="1"/>
  <c r="U127" i="8"/>
  <c r="AI126" i="8"/>
  <c r="AH126" i="8"/>
  <c r="AG126" i="8"/>
  <c r="AC126" i="8"/>
  <c r="AB126" i="8"/>
  <c r="AA126" i="8"/>
  <c r="U126" i="8"/>
  <c r="AI125" i="8"/>
  <c r="AH125" i="8"/>
  <c r="AG125" i="8" s="1"/>
  <c r="AC125" i="8"/>
  <c r="AB125" i="8"/>
  <c r="AA125" i="8"/>
  <c r="U125" i="8"/>
  <c r="AI124" i="8"/>
  <c r="AH124" i="8"/>
  <c r="AG124" i="8" s="1"/>
  <c r="AC124" i="8"/>
  <c r="AB124" i="8"/>
  <c r="AA124" i="8"/>
  <c r="U124" i="8"/>
  <c r="AI123" i="8"/>
  <c r="AH123" i="8"/>
  <c r="AG123" i="8"/>
  <c r="AC123" i="8"/>
  <c r="AB123" i="8"/>
  <c r="AA123" i="8"/>
  <c r="U123" i="8"/>
  <c r="AI122" i="8"/>
  <c r="AH122" i="8"/>
  <c r="AG122" i="8" s="1"/>
  <c r="AC122" i="8"/>
  <c r="AB122" i="8"/>
  <c r="AA122" i="8" s="1"/>
  <c r="U122" i="8"/>
  <c r="AI121" i="8"/>
  <c r="AH121" i="8"/>
  <c r="AG121" i="8" s="1"/>
  <c r="AC121" i="8"/>
  <c r="AB121" i="8"/>
  <c r="AA121" i="8"/>
  <c r="U121" i="8"/>
  <c r="AI120" i="8"/>
  <c r="AH120" i="8"/>
  <c r="AG120" i="8"/>
  <c r="AC120" i="8"/>
  <c r="AB120" i="8"/>
  <c r="AA120" i="8" s="1"/>
  <c r="U120" i="8"/>
  <c r="AI119" i="8"/>
  <c r="AH119" i="8"/>
  <c r="AG119" i="8"/>
  <c r="AC119" i="8"/>
  <c r="AB119" i="8"/>
  <c r="AA119" i="8"/>
  <c r="U119" i="8"/>
  <c r="AI118" i="8"/>
  <c r="AH118" i="8"/>
  <c r="AG118" i="8" s="1"/>
  <c r="AC118" i="8"/>
  <c r="AB118" i="8"/>
  <c r="AA118" i="8"/>
  <c r="U118" i="8"/>
  <c r="AI117" i="8"/>
  <c r="AH117" i="8"/>
  <c r="AG117" i="8"/>
  <c r="AC117" i="8"/>
  <c r="AB117" i="8"/>
  <c r="AA117" i="8"/>
  <c r="U117" i="8"/>
  <c r="AI116" i="8"/>
  <c r="AH116" i="8"/>
  <c r="AG116" i="8"/>
  <c r="AC116" i="8"/>
  <c r="AB116" i="8"/>
  <c r="AA116" i="8"/>
  <c r="U116" i="8"/>
  <c r="AI115" i="8"/>
  <c r="AH115" i="8"/>
  <c r="AG115" i="8"/>
  <c r="AC115" i="8"/>
  <c r="AB115" i="8"/>
  <c r="AA115" i="8" s="1"/>
  <c r="U115" i="8"/>
  <c r="AI114" i="8"/>
  <c r="AH114" i="8"/>
  <c r="AG114" i="8" s="1"/>
  <c r="AC114" i="8"/>
  <c r="AB114" i="8"/>
  <c r="AA114" i="8" s="1"/>
  <c r="U114" i="8"/>
  <c r="AI113" i="8"/>
  <c r="AH113" i="8"/>
  <c r="AG113" i="8"/>
  <c r="AC113" i="8"/>
  <c r="AB113" i="8"/>
  <c r="AA113" i="8"/>
  <c r="U113" i="8"/>
  <c r="AI112" i="8"/>
  <c r="AH112" i="8"/>
  <c r="AG112" i="8" s="1"/>
  <c r="AC112" i="8"/>
  <c r="AB112" i="8"/>
  <c r="AA112" i="8"/>
  <c r="U112" i="8"/>
  <c r="AI111" i="8"/>
  <c r="AH111" i="8"/>
  <c r="AG111" i="8" s="1"/>
  <c r="AC111" i="8"/>
  <c r="AB111" i="8"/>
  <c r="AA111" i="8"/>
  <c r="U111" i="8"/>
  <c r="AI110" i="8"/>
  <c r="AH110" i="8"/>
  <c r="AG110" i="8" s="1"/>
  <c r="AC110" i="8"/>
  <c r="AB110" i="8"/>
  <c r="AA110" i="8"/>
  <c r="U110" i="8"/>
  <c r="AI109" i="8"/>
  <c r="AH109" i="8"/>
  <c r="AG109" i="8" s="1"/>
  <c r="AC109" i="8"/>
  <c r="AB109" i="8"/>
  <c r="AA109" i="8" s="1"/>
  <c r="U109" i="8"/>
  <c r="AI108" i="8"/>
  <c r="AH108" i="8"/>
  <c r="AG108" i="8"/>
  <c r="AC108" i="8"/>
  <c r="AB108" i="8"/>
  <c r="AA108" i="8" s="1"/>
  <c r="U108" i="8"/>
  <c r="AI107" i="8"/>
  <c r="AH107" i="8"/>
  <c r="AG107" i="8"/>
  <c r="AC107" i="8"/>
  <c r="AB107" i="8"/>
  <c r="AA107" i="8" s="1"/>
  <c r="U107" i="8"/>
  <c r="AI106" i="8"/>
  <c r="AH106" i="8"/>
  <c r="AG106" i="8" s="1"/>
  <c r="AC106" i="8"/>
  <c r="AB106" i="8"/>
  <c r="AA106" i="8"/>
  <c r="U106" i="8"/>
  <c r="AI105" i="8"/>
  <c r="AH105" i="8"/>
  <c r="AG105" i="8"/>
  <c r="AC105" i="8"/>
  <c r="AB105" i="8"/>
  <c r="AA105" i="8"/>
  <c r="U105" i="8"/>
  <c r="AI104" i="8"/>
  <c r="AH104" i="8"/>
  <c r="AG104" i="8" s="1"/>
  <c r="AC104" i="8"/>
  <c r="AB104" i="8"/>
  <c r="AA104" i="8"/>
  <c r="U104" i="8"/>
  <c r="AI103" i="8"/>
  <c r="AH103" i="8"/>
  <c r="AG103" i="8" s="1"/>
  <c r="AC103" i="8"/>
  <c r="AB103" i="8"/>
  <c r="AA103" i="8"/>
  <c r="U103" i="8"/>
  <c r="AI102" i="8"/>
  <c r="AH102" i="8"/>
  <c r="AG102" i="8"/>
  <c r="AC102" i="8"/>
  <c r="AB102" i="8"/>
  <c r="AA102" i="8"/>
  <c r="U102" i="8"/>
  <c r="AI101" i="8"/>
  <c r="AH101" i="8"/>
  <c r="AG101" i="8" s="1"/>
  <c r="AC101" i="8"/>
  <c r="AB101" i="8"/>
  <c r="AA101" i="8"/>
  <c r="U101" i="8"/>
  <c r="AI100" i="8"/>
  <c r="AH100" i="8"/>
  <c r="AG100" i="8"/>
  <c r="AC100" i="8"/>
  <c r="AB100" i="8"/>
  <c r="AA100" i="8" s="1"/>
  <c r="U100" i="8"/>
  <c r="AI99" i="8"/>
  <c r="AH99" i="8"/>
  <c r="AG99" i="8" s="1"/>
  <c r="AC99" i="8"/>
  <c r="AB99" i="8"/>
  <c r="AA99" i="8"/>
  <c r="U99" i="8"/>
  <c r="AI98" i="8"/>
  <c r="AH98" i="8"/>
  <c r="AG98" i="8"/>
  <c r="AC98" i="8"/>
  <c r="AB98" i="8"/>
  <c r="AA98" i="8" s="1"/>
  <c r="U98" i="8"/>
  <c r="AI97" i="8"/>
  <c r="AH97" i="8"/>
  <c r="AG97" i="8"/>
  <c r="AC97" i="8"/>
  <c r="AB97" i="8"/>
  <c r="AA97" i="8"/>
  <c r="U97" i="8"/>
  <c r="AI96" i="8"/>
  <c r="AH96" i="8"/>
  <c r="AG96" i="8"/>
  <c r="AC96" i="8"/>
  <c r="AB96" i="8"/>
  <c r="AA96" i="8"/>
  <c r="U96" i="8"/>
  <c r="AI95" i="8"/>
  <c r="AH95" i="8"/>
  <c r="AG95" i="8" s="1"/>
  <c r="AC95" i="8"/>
  <c r="AB95" i="8"/>
  <c r="AA95" i="8"/>
  <c r="U95" i="8"/>
  <c r="AI94" i="8"/>
  <c r="AH94" i="8"/>
  <c r="AG94" i="8" s="1"/>
  <c r="AC94" i="8"/>
  <c r="AB94" i="8"/>
  <c r="AA94" i="8" s="1"/>
  <c r="U94" i="8"/>
  <c r="AI93" i="8"/>
  <c r="AH93" i="8"/>
  <c r="AG93" i="8"/>
  <c r="AC93" i="8"/>
  <c r="AB93" i="8"/>
  <c r="AA93" i="8" s="1"/>
  <c r="U93" i="8"/>
  <c r="AI92" i="8"/>
  <c r="AH92" i="8"/>
  <c r="AG92" i="8"/>
  <c r="AC92" i="8"/>
  <c r="AB92" i="8"/>
  <c r="AA92" i="8"/>
  <c r="U92" i="8"/>
  <c r="AI91" i="8"/>
  <c r="AH91" i="8"/>
  <c r="AG91" i="8" s="1"/>
  <c r="AC91" i="8"/>
  <c r="AB91" i="8"/>
  <c r="AA91" i="8"/>
  <c r="U91" i="8"/>
  <c r="AI90" i="8"/>
  <c r="AH90" i="8"/>
  <c r="AG90" i="8"/>
  <c r="AC90" i="8"/>
  <c r="AB90" i="8"/>
  <c r="AA90" i="8" s="1"/>
  <c r="U90" i="8"/>
  <c r="AI89" i="8"/>
  <c r="AH89" i="8"/>
  <c r="AG89" i="8" s="1"/>
  <c r="AC89" i="8"/>
  <c r="AB89" i="8"/>
  <c r="AA89" i="8"/>
  <c r="U89" i="8"/>
  <c r="AI88" i="8"/>
  <c r="AH88" i="8"/>
  <c r="AG88" i="8" s="1"/>
  <c r="AC88" i="8"/>
  <c r="AB88" i="8"/>
  <c r="AA88" i="8" s="1"/>
  <c r="U88" i="8"/>
  <c r="AI87" i="8"/>
  <c r="AH87" i="8"/>
  <c r="AG87" i="8"/>
  <c r="AC87" i="8"/>
  <c r="AB87" i="8"/>
  <c r="AA87" i="8"/>
  <c r="U87" i="8"/>
  <c r="AI86" i="8"/>
  <c r="AH86" i="8"/>
  <c r="AG86" i="8" s="1"/>
  <c r="AC86" i="8"/>
  <c r="AB86" i="8"/>
  <c r="AA86" i="8"/>
  <c r="U86" i="8"/>
  <c r="AI85" i="8"/>
  <c r="AH85" i="8"/>
  <c r="AG85" i="8" s="1"/>
  <c r="AC85" i="8"/>
  <c r="AB85" i="8"/>
  <c r="AA85" i="8"/>
  <c r="U85" i="8"/>
  <c r="AI84" i="8"/>
  <c r="AH84" i="8"/>
  <c r="AG84" i="8" s="1"/>
  <c r="AC84" i="8"/>
  <c r="AB84" i="8"/>
  <c r="AA84" i="8" s="1"/>
  <c r="U84" i="8"/>
  <c r="AI83" i="8"/>
  <c r="AH83" i="8"/>
  <c r="AG83" i="8" s="1"/>
  <c r="AC83" i="8"/>
  <c r="AB83" i="8"/>
  <c r="AA83" i="8"/>
  <c r="U83" i="8"/>
  <c r="AI82" i="8"/>
  <c r="AH82" i="8"/>
  <c r="AG82" i="8"/>
  <c r="AC82" i="8"/>
  <c r="AB82" i="8"/>
  <c r="AA82" i="8" s="1"/>
  <c r="U82" i="8"/>
  <c r="AI81" i="8"/>
  <c r="AH81" i="8"/>
  <c r="AG81" i="8" s="1"/>
  <c r="AC81" i="8"/>
  <c r="AB81" i="8"/>
  <c r="AA81" i="8" s="1"/>
  <c r="U81" i="8"/>
  <c r="AI80" i="8"/>
  <c r="AH80" i="8"/>
  <c r="AG80" i="8"/>
  <c r="AC80" i="8"/>
  <c r="AB80" i="8"/>
  <c r="AA80" i="8"/>
  <c r="U80" i="8"/>
  <c r="AI79" i="8"/>
  <c r="AH79" i="8"/>
  <c r="AG79" i="8"/>
  <c r="AC79" i="8"/>
  <c r="AB79" i="8"/>
  <c r="AA79" i="8"/>
  <c r="U79" i="8"/>
  <c r="AI78" i="8"/>
  <c r="AH78" i="8"/>
  <c r="AG78" i="8" s="1"/>
  <c r="AC78" i="8"/>
  <c r="AB78" i="8"/>
  <c r="AA78" i="8" s="1"/>
  <c r="U78" i="8"/>
  <c r="AI77" i="8"/>
  <c r="AH77" i="8"/>
  <c r="AG77" i="8"/>
  <c r="AC77" i="8"/>
  <c r="AB77" i="8"/>
  <c r="AA77" i="8"/>
  <c r="U77" i="8"/>
  <c r="AI76" i="8"/>
  <c r="AH76" i="8"/>
  <c r="AG76" i="8" s="1"/>
  <c r="AC76" i="8"/>
  <c r="AB76" i="8"/>
  <c r="AA76" i="8"/>
  <c r="U76" i="8"/>
  <c r="AI75" i="8"/>
  <c r="AH75" i="8"/>
  <c r="AG75" i="8"/>
  <c r="AC75" i="8"/>
  <c r="AB75" i="8"/>
  <c r="AA75" i="8" s="1"/>
  <c r="U75" i="8"/>
  <c r="AI74" i="8"/>
  <c r="AH74" i="8"/>
  <c r="AG74" i="8"/>
  <c r="AC74" i="8"/>
  <c r="AB74" i="8"/>
  <c r="AA74" i="8" s="1"/>
  <c r="U74" i="8"/>
  <c r="AI73" i="8"/>
  <c r="AH73" i="8"/>
  <c r="AG73" i="8"/>
  <c r="AC73" i="8"/>
  <c r="AB73" i="8"/>
  <c r="AA73" i="8" s="1"/>
  <c r="U73" i="8"/>
  <c r="AI72" i="8"/>
  <c r="AH72" i="8"/>
  <c r="AG72" i="8"/>
  <c r="AC72" i="8"/>
  <c r="AB72" i="8"/>
  <c r="AA72" i="8"/>
  <c r="U72" i="8"/>
  <c r="AI71" i="8"/>
  <c r="AH71" i="8"/>
  <c r="AG71" i="8"/>
  <c r="AC71" i="8"/>
  <c r="AB71" i="8"/>
  <c r="AA71" i="8" s="1"/>
  <c r="U71" i="8"/>
  <c r="AI70" i="8"/>
  <c r="AH70" i="8"/>
  <c r="AG70" i="8" s="1"/>
  <c r="AC70" i="8"/>
  <c r="AB70" i="8"/>
  <c r="AA70" i="8" s="1"/>
  <c r="U70" i="8"/>
  <c r="AI69" i="8"/>
  <c r="AH69" i="8"/>
  <c r="AG69" i="8"/>
  <c r="AC69" i="8"/>
  <c r="AB69" i="8"/>
  <c r="AA69" i="8"/>
  <c r="U69" i="8"/>
  <c r="AI68" i="8"/>
  <c r="AH68" i="8"/>
  <c r="AG68" i="8"/>
  <c r="AC68" i="8"/>
  <c r="AB68" i="8"/>
  <c r="AA68" i="8" s="1"/>
  <c r="U68" i="8"/>
  <c r="AI67" i="8"/>
  <c r="AH67" i="8"/>
  <c r="AG67" i="8"/>
  <c r="AC67" i="8"/>
  <c r="AB67" i="8"/>
  <c r="AA67" i="8"/>
  <c r="U67" i="8"/>
  <c r="AI66" i="8"/>
  <c r="AH66" i="8"/>
  <c r="AG66" i="8"/>
  <c r="AC66" i="8"/>
  <c r="AB66" i="8"/>
  <c r="AA66" i="8" s="1"/>
  <c r="U66" i="8"/>
  <c r="AI65" i="8"/>
  <c r="AH65" i="8"/>
  <c r="AG65" i="8"/>
  <c r="AC65" i="8"/>
  <c r="AB65" i="8"/>
  <c r="AA65" i="8"/>
  <c r="U65" i="8"/>
  <c r="AI64" i="8"/>
  <c r="AH64" i="8"/>
  <c r="AG64" i="8" s="1"/>
  <c r="AC64" i="8"/>
  <c r="AB64" i="8"/>
  <c r="AA64" i="8" s="1"/>
  <c r="U64" i="8"/>
  <c r="AI63" i="8"/>
  <c r="AH63" i="8"/>
  <c r="AG63" i="8" s="1"/>
  <c r="AC63" i="8"/>
  <c r="AB63" i="8"/>
  <c r="AA63" i="8" s="1"/>
  <c r="U63" i="8"/>
  <c r="AI62" i="8"/>
  <c r="AH62" i="8"/>
  <c r="AG62" i="8"/>
  <c r="AC62" i="8"/>
  <c r="AB62" i="8"/>
  <c r="AA62" i="8"/>
  <c r="U62" i="8"/>
  <c r="AI61" i="8"/>
  <c r="AH61" i="8"/>
  <c r="AG61" i="8"/>
  <c r="AC61" i="8"/>
  <c r="AB61" i="8"/>
  <c r="AA61" i="8"/>
  <c r="U61" i="8"/>
  <c r="AI60" i="8"/>
  <c r="AH60" i="8"/>
  <c r="AG60" i="8"/>
  <c r="AC60" i="8"/>
  <c r="AB60" i="8"/>
  <c r="AA60" i="8" s="1"/>
  <c r="U60" i="8"/>
  <c r="AI59" i="8"/>
  <c r="AH59" i="8"/>
  <c r="AG59" i="8" s="1"/>
  <c r="AC59" i="8"/>
  <c r="AB59" i="8"/>
  <c r="AA59" i="8" s="1"/>
  <c r="U59" i="8"/>
  <c r="AI58" i="8"/>
  <c r="AH58" i="8"/>
  <c r="AG58" i="8" s="1"/>
  <c r="AC58" i="8"/>
  <c r="AB58" i="8"/>
  <c r="AA58" i="8"/>
  <c r="U58" i="8"/>
  <c r="AI57" i="8"/>
  <c r="AH57" i="8"/>
  <c r="AG57" i="8"/>
  <c r="AC57" i="8"/>
  <c r="AB57" i="8"/>
  <c r="AA57" i="8"/>
  <c r="U57" i="8"/>
  <c r="AI56" i="8"/>
  <c r="AH56" i="8"/>
  <c r="AG56" i="8"/>
  <c r="AC56" i="8"/>
  <c r="AB56" i="8"/>
  <c r="AA56" i="8"/>
  <c r="U56" i="8"/>
  <c r="AI55" i="8"/>
  <c r="AH55" i="8"/>
  <c r="AG55" i="8"/>
  <c r="AC55" i="8"/>
  <c r="AB55" i="8"/>
  <c r="AA55" i="8" s="1"/>
  <c r="U55" i="8"/>
  <c r="AI54" i="8"/>
  <c r="AH54" i="8"/>
  <c r="AG54" i="8" s="1"/>
  <c r="AC54" i="8"/>
  <c r="AB54" i="8"/>
  <c r="AA54" i="8"/>
  <c r="U54" i="8"/>
  <c r="AI53" i="8"/>
  <c r="AH53" i="8"/>
  <c r="AG53" i="8" s="1"/>
  <c r="AC53" i="8"/>
  <c r="AB53" i="8"/>
  <c r="AA53" i="8"/>
  <c r="U53" i="8"/>
  <c r="AI52" i="8"/>
  <c r="AH52" i="8"/>
  <c r="AG52" i="8" s="1"/>
  <c r="AC52" i="8"/>
  <c r="AB52" i="8"/>
  <c r="AA52" i="8" s="1"/>
  <c r="U52" i="8"/>
  <c r="AI51" i="8"/>
  <c r="AH51" i="8"/>
  <c r="AG51" i="8"/>
  <c r="AC51" i="8"/>
  <c r="AB51" i="8"/>
  <c r="AA51" i="8" s="1"/>
  <c r="U51" i="8"/>
  <c r="AI50" i="8"/>
  <c r="AH50" i="8"/>
  <c r="AG50" i="8" s="1"/>
  <c r="AC50" i="8"/>
  <c r="AB50" i="8"/>
  <c r="AA50" i="8"/>
  <c r="U50" i="8"/>
  <c r="AI49" i="8"/>
  <c r="AH49" i="8"/>
  <c r="AG49" i="8" s="1"/>
  <c r="AC49" i="8"/>
  <c r="AB49" i="8"/>
  <c r="AA49" i="8"/>
  <c r="U49" i="8"/>
  <c r="AI48" i="8"/>
  <c r="AH48" i="8"/>
  <c r="AG48" i="8"/>
  <c r="AC48" i="8"/>
  <c r="AB48" i="8"/>
  <c r="AA48" i="8"/>
  <c r="U48" i="8"/>
  <c r="AI47" i="8"/>
  <c r="AH47" i="8"/>
  <c r="AG47" i="8" s="1"/>
  <c r="AC47" i="8"/>
  <c r="AB47" i="8"/>
  <c r="AA47" i="8"/>
  <c r="U47" i="8"/>
  <c r="AI46" i="8"/>
  <c r="AH46" i="8"/>
  <c r="AG46" i="8" s="1"/>
  <c r="AC46" i="8"/>
  <c r="AB46" i="8"/>
  <c r="AA46" i="8"/>
  <c r="U46" i="8"/>
  <c r="AI45" i="8"/>
  <c r="AH45" i="8"/>
  <c r="AG45" i="8" s="1"/>
  <c r="AC45" i="8"/>
  <c r="AB45" i="8"/>
  <c r="AA45" i="8"/>
  <c r="U45" i="8"/>
  <c r="AI44" i="8"/>
  <c r="AH44" i="8"/>
  <c r="AG44" i="8"/>
  <c r="AC44" i="8"/>
  <c r="AB44" i="8"/>
  <c r="AA44" i="8"/>
  <c r="U44" i="8"/>
  <c r="AI43" i="8"/>
  <c r="AH43" i="8"/>
  <c r="AG43" i="8" s="1"/>
  <c r="AC43" i="8"/>
  <c r="AB43" i="8"/>
  <c r="AA43" i="8"/>
  <c r="U43" i="8"/>
  <c r="AI42" i="8"/>
  <c r="AH42" i="8"/>
  <c r="AG42" i="8" s="1"/>
  <c r="AC42" i="8"/>
  <c r="AB42" i="8"/>
  <c r="AA42" i="8"/>
  <c r="U42" i="8"/>
  <c r="AI41" i="8"/>
  <c r="AH41" i="8"/>
  <c r="AG41" i="8"/>
  <c r="AC41" i="8"/>
  <c r="AB41" i="8"/>
  <c r="AA41" i="8" s="1"/>
  <c r="U41" i="8"/>
  <c r="AI40" i="8"/>
  <c r="AH40" i="8"/>
  <c r="AG40" i="8"/>
  <c r="AC40" i="8"/>
  <c r="AB40" i="8"/>
  <c r="AA40" i="8"/>
  <c r="U40" i="8"/>
  <c r="AI39" i="8"/>
  <c r="AH39" i="8"/>
  <c r="AG39" i="8"/>
  <c r="AC39" i="8"/>
  <c r="AB39" i="8"/>
  <c r="AA39" i="8"/>
  <c r="U39" i="8"/>
  <c r="AI38" i="8"/>
  <c r="AH38" i="8"/>
  <c r="AG38" i="8" s="1"/>
  <c r="AC38" i="8"/>
  <c r="AB38" i="8"/>
  <c r="AA38" i="8"/>
  <c r="U38" i="8"/>
  <c r="AI37" i="8"/>
  <c r="AH37" i="8"/>
  <c r="AG37" i="8"/>
  <c r="AC37" i="8"/>
  <c r="AB37" i="8"/>
  <c r="AA37" i="8"/>
  <c r="U37" i="8"/>
  <c r="AI36" i="8"/>
  <c r="AH36" i="8"/>
  <c r="AG36" i="8"/>
  <c r="AC36" i="8"/>
  <c r="AB36" i="8"/>
  <c r="AA36" i="8"/>
  <c r="U36" i="8"/>
  <c r="AI35" i="8"/>
  <c r="AH35" i="8"/>
  <c r="AG35" i="8" s="1"/>
  <c r="AC35" i="8"/>
  <c r="AB35" i="8"/>
  <c r="AA35" i="8" s="1"/>
  <c r="U35" i="8"/>
  <c r="AI34" i="8"/>
  <c r="AH34" i="8"/>
  <c r="AG34" i="8"/>
  <c r="AC34" i="8"/>
  <c r="AB34" i="8"/>
  <c r="AA34" i="8"/>
  <c r="U34" i="8"/>
  <c r="AI33" i="8"/>
  <c r="AH33" i="8"/>
  <c r="AG33" i="8"/>
  <c r="AC33" i="8"/>
  <c r="AB33" i="8"/>
  <c r="AA33" i="8"/>
  <c r="U33" i="8"/>
  <c r="AI32" i="8"/>
  <c r="AH32" i="8"/>
  <c r="AG32" i="8"/>
  <c r="AC32" i="8"/>
  <c r="AB32" i="8"/>
  <c r="AA32" i="8" s="1"/>
  <c r="U32" i="8"/>
  <c r="AI31" i="8"/>
  <c r="AH31" i="8"/>
  <c r="AG31" i="8"/>
  <c r="AC31" i="8"/>
  <c r="AB31" i="8"/>
  <c r="AA31" i="8" s="1"/>
  <c r="U31" i="8"/>
  <c r="AI30" i="8"/>
  <c r="AH30" i="8"/>
  <c r="AG30" i="8" s="1"/>
  <c r="AC30" i="8"/>
  <c r="AB30" i="8"/>
  <c r="AA30" i="8"/>
  <c r="U30" i="8"/>
  <c r="AI29" i="8"/>
  <c r="AH29" i="8"/>
  <c r="AG29" i="8" s="1"/>
  <c r="AC29" i="8"/>
  <c r="AB29" i="8"/>
  <c r="AA29" i="8"/>
  <c r="U29" i="8"/>
  <c r="AI28" i="8"/>
  <c r="AH28" i="8"/>
  <c r="AG28" i="8"/>
  <c r="AC28" i="8"/>
  <c r="AB28" i="8"/>
  <c r="AA28" i="8"/>
  <c r="U28" i="8"/>
  <c r="AI27" i="8"/>
  <c r="AH27" i="8"/>
  <c r="AG27" i="8"/>
  <c r="AC27" i="8"/>
  <c r="AB27" i="8"/>
  <c r="AA27" i="8" s="1"/>
  <c r="U27" i="8"/>
  <c r="AI26" i="8"/>
  <c r="AH26" i="8"/>
  <c r="AG26" i="8"/>
  <c r="AC26" i="8"/>
  <c r="AB26" i="8"/>
  <c r="AA26" i="8"/>
  <c r="U26" i="8"/>
  <c r="AI25" i="8"/>
  <c r="AH25" i="8"/>
  <c r="AG25" i="8"/>
  <c r="AC25" i="8"/>
  <c r="AB25" i="8"/>
  <c r="AA25" i="8" s="1"/>
  <c r="U25" i="8"/>
  <c r="AI24" i="8"/>
  <c r="AH24" i="8"/>
  <c r="AG24" i="8"/>
  <c r="AC24" i="8"/>
  <c r="AB24" i="8"/>
  <c r="AA24" i="8"/>
  <c r="U24" i="8"/>
  <c r="AI23" i="8"/>
  <c r="AH23" i="8"/>
  <c r="AG23" i="8"/>
  <c r="AC23" i="8"/>
  <c r="AB23" i="8"/>
  <c r="AA23" i="8" s="1"/>
  <c r="U23" i="8"/>
  <c r="AI22" i="8"/>
  <c r="AH22" i="8"/>
  <c r="AG22" i="8" s="1"/>
  <c r="AC22" i="8"/>
  <c r="AB22" i="8"/>
  <c r="AA22" i="8"/>
  <c r="U22" i="8"/>
  <c r="AI21" i="8"/>
  <c r="AH21" i="8"/>
  <c r="AG21" i="8"/>
  <c r="AC21" i="8"/>
  <c r="AB21" i="8"/>
  <c r="AA21" i="8" s="1"/>
  <c r="U21" i="8"/>
  <c r="AI20" i="8"/>
  <c r="AH20" i="8"/>
  <c r="J20" i="8" s="1"/>
  <c r="AG20" i="8"/>
  <c r="AC20" i="8"/>
  <c r="AB20" i="8"/>
  <c r="AA20" i="8" s="1"/>
  <c r="AE20" i="8" s="1"/>
  <c r="U20" i="8"/>
  <c r="H20" i="8"/>
  <c r="H21" i="8" s="1"/>
  <c r="B20" i="8"/>
  <c r="B21" i="8" s="1"/>
  <c r="A20" i="8"/>
  <c r="Y20" i="8" s="1"/>
  <c r="AI19" i="8"/>
  <c r="AH19" i="8"/>
  <c r="AG19" i="8" s="1"/>
  <c r="AC19" i="8"/>
  <c r="AB19" i="8"/>
  <c r="AA19" i="8"/>
  <c r="V19" i="8"/>
  <c r="V20" i="8" s="1"/>
  <c r="V21" i="8" s="1"/>
  <c r="V22" i="8" s="1"/>
  <c r="V23" i="8" s="1"/>
  <c r="V24" i="8" s="1"/>
  <c r="V25" i="8" s="1"/>
  <c r="V26" i="8" s="1"/>
  <c r="V27" i="8" s="1"/>
  <c r="V28" i="8" s="1"/>
  <c r="V29" i="8" s="1"/>
  <c r="V30" i="8" s="1"/>
  <c r="V31" i="8" s="1"/>
  <c r="V32" i="8" s="1"/>
  <c r="V33" i="8" s="1"/>
  <c r="V34" i="8" s="1"/>
  <c r="V35" i="8" s="1"/>
  <c r="V36" i="8" s="1"/>
  <c r="V37" i="8" s="1"/>
  <c r="V38" i="8" s="1"/>
  <c r="V39" i="8" s="1"/>
  <c r="V40" i="8" s="1"/>
  <c r="V41" i="8" s="1"/>
  <c r="V42" i="8" s="1"/>
  <c r="V43" i="8" s="1"/>
  <c r="V44" i="8" s="1"/>
  <c r="V45" i="8" s="1"/>
  <c r="V46" i="8" s="1"/>
  <c r="V47" i="8" s="1"/>
  <c r="V48" i="8" s="1"/>
  <c r="V49" i="8" s="1"/>
  <c r="V50" i="8" s="1"/>
  <c r="V51" i="8" s="1"/>
  <c r="V52" i="8" s="1"/>
  <c r="V53" i="8" s="1"/>
  <c r="V54" i="8" s="1"/>
  <c r="V55" i="8" s="1"/>
  <c r="V56" i="8" s="1"/>
  <c r="V57" i="8" s="1"/>
  <c r="V58" i="8" s="1"/>
  <c r="V59" i="8" s="1"/>
  <c r="V60" i="8" s="1"/>
  <c r="V61" i="8" s="1"/>
  <c r="V62" i="8" s="1"/>
  <c r="V63" i="8" s="1"/>
  <c r="V64" i="8" s="1"/>
  <c r="V65" i="8" s="1"/>
  <c r="V66" i="8" s="1"/>
  <c r="V67" i="8" s="1"/>
  <c r="V68" i="8" s="1"/>
  <c r="V69" i="8" s="1"/>
  <c r="V70" i="8" s="1"/>
  <c r="V71" i="8" s="1"/>
  <c r="V72" i="8" s="1"/>
  <c r="V73" i="8" s="1"/>
  <c r="V74" i="8" s="1"/>
  <c r="V75" i="8" s="1"/>
  <c r="V76" i="8" s="1"/>
  <c r="V77" i="8" s="1"/>
  <c r="V78" i="8" s="1"/>
  <c r="V79" i="8" s="1"/>
  <c r="V80" i="8" s="1"/>
  <c r="V81" i="8" s="1"/>
  <c r="V82" i="8" s="1"/>
  <c r="V83" i="8" s="1"/>
  <c r="V84" i="8" s="1"/>
  <c r="V85" i="8" s="1"/>
  <c r="V86" i="8" s="1"/>
  <c r="V87" i="8" s="1"/>
  <c r="V88" i="8" s="1"/>
  <c r="V89" i="8" s="1"/>
  <c r="V90" i="8" s="1"/>
  <c r="V91" i="8" s="1"/>
  <c r="V92" i="8" s="1"/>
  <c r="V93" i="8" s="1"/>
  <c r="V94" i="8" s="1"/>
  <c r="V95" i="8" s="1"/>
  <c r="V96" i="8" s="1"/>
  <c r="V97" i="8" s="1"/>
  <c r="V98" i="8" s="1"/>
  <c r="V99" i="8" s="1"/>
  <c r="V100" i="8" s="1"/>
  <c r="V101" i="8" s="1"/>
  <c r="V102" i="8" s="1"/>
  <c r="V103" i="8" s="1"/>
  <c r="V104" i="8" s="1"/>
  <c r="V105" i="8" s="1"/>
  <c r="V106" i="8" s="1"/>
  <c r="V107" i="8" s="1"/>
  <c r="V108" i="8" s="1"/>
  <c r="V109" i="8" s="1"/>
  <c r="V110" i="8" s="1"/>
  <c r="V111" i="8" s="1"/>
  <c r="V112" i="8" s="1"/>
  <c r="V113" i="8" s="1"/>
  <c r="V114" i="8" s="1"/>
  <c r="V115" i="8" s="1"/>
  <c r="V116" i="8" s="1"/>
  <c r="V117" i="8" s="1"/>
  <c r="V118" i="8" s="1"/>
  <c r="V119" i="8" s="1"/>
  <c r="V120" i="8" s="1"/>
  <c r="V121" i="8" s="1"/>
  <c r="V122" i="8" s="1"/>
  <c r="V123" i="8" s="1"/>
  <c r="V124" i="8" s="1"/>
  <c r="V125" i="8" s="1"/>
  <c r="V126" i="8" s="1"/>
  <c r="V127" i="8" s="1"/>
  <c r="V128" i="8" s="1"/>
  <c r="V129" i="8" s="1"/>
  <c r="V130" i="8" s="1"/>
  <c r="V131" i="8" s="1"/>
  <c r="V132" i="8" s="1"/>
  <c r="V133" i="8" s="1"/>
  <c r="V134" i="8" s="1"/>
  <c r="V135" i="8" s="1"/>
  <c r="V136" i="8" s="1"/>
  <c r="V137" i="8" s="1"/>
  <c r="V138" i="8" s="1"/>
  <c r="V139" i="8" s="1"/>
  <c r="V140" i="8" s="1"/>
  <c r="V141" i="8" s="1"/>
  <c r="V142" i="8" s="1"/>
  <c r="V143" i="8" s="1"/>
  <c r="V144" i="8" s="1"/>
  <c r="V145" i="8" s="1"/>
  <c r="V146" i="8" s="1"/>
  <c r="V147" i="8" s="1"/>
  <c r="V148" i="8" s="1"/>
  <c r="V149" i="8" s="1"/>
  <c r="V150" i="8" s="1"/>
  <c r="V151" i="8" s="1"/>
  <c r="V152" i="8" s="1"/>
  <c r="V153" i="8" s="1"/>
  <c r="V154" i="8" s="1"/>
  <c r="V155" i="8" s="1"/>
  <c r="V156" i="8" s="1"/>
  <c r="V157" i="8" s="1"/>
  <c r="V158" i="8" s="1"/>
  <c r="V159" i="8" s="1"/>
  <c r="V160" i="8" s="1"/>
  <c r="V161" i="8" s="1"/>
  <c r="V162" i="8" s="1"/>
  <c r="V163" i="8" s="1"/>
  <c r="V164" i="8" s="1"/>
  <c r="V165" i="8" s="1"/>
  <c r="V166" i="8" s="1"/>
  <c r="V167" i="8" s="1"/>
  <c r="V168" i="8" s="1"/>
  <c r="V169" i="8" s="1"/>
  <c r="V170" i="8" s="1"/>
  <c r="V171" i="8" s="1"/>
  <c r="V172" i="8" s="1"/>
  <c r="V173" i="8" s="1"/>
  <c r="V174" i="8" s="1"/>
  <c r="V175" i="8" s="1"/>
  <c r="V176" i="8" s="1"/>
  <c r="V177" i="8" s="1"/>
  <c r="V178" i="8" s="1"/>
  <c r="V179" i="8" s="1"/>
  <c r="V180" i="8" s="1"/>
  <c r="V181" i="8" s="1"/>
  <c r="V182" i="8" s="1"/>
  <c r="V183" i="8" s="1"/>
  <c r="V184" i="8" s="1"/>
  <c r="V185" i="8" s="1"/>
  <c r="V186" i="8" s="1"/>
  <c r="V187" i="8" s="1"/>
  <c r="V188" i="8" s="1"/>
  <c r="V189" i="8" s="1"/>
  <c r="V190" i="8" s="1"/>
  <c r="V191" i="8" s="1"/>
  <c r="V192" i="8" s="1"/>
  <c r="V193" i="8" s="1"/>
  <c r="V194" i="8" s="1"/>
  <c r="V195" i="8" s="1"/>
  <c r="V196" i="8" s="1"/>
  <c r="V197" i="8" s="1"/>
  <c r="V198" i="8" s="1"/>
  <c r="V199" i="8" s="1"/>
  <c r="V200" i="8" s="1"/>
  <c r="V201" i="8" s="1"/>
  <c r="V202" i="8" s="1"/>
  <c r="V203" i="8" s="1"/>
  <c r="V204" i="8" s="1"/>
  <c r="V205" i="8" s="1"/>
  <c r="V206" i="8" s="1"/>
  <c r="V207" i="8" s="1"/>
  <c r="V208" i="8" s="1"/>
  <c r="V209" i="8" s="1"/>
  <c r="V210" i="8" s="1"/>
  <c r="V211" i="8" s="1"/>
  <c r="V212" i="8" s="1"/>
  <c r="V213" i="8" s="1"/>
  <c r="V214" i="8" s="1"/>
  <c r="V215" i="8" s="1"/>
  <c r="V216" i="8" s="1"/>
  <c r="V217" i="8" s="1"/>
  <c r="V218" i="8" s="1"/>
  <c r="V219" i="8" s="1"/>
  <c r="V220" i="8" s="1"/>
  <c r="V221" i="8" s="1"/>
  <c r="V222" i="8" s="1"/>
  <c r="V223" i="8" s="1"/>
  <c r="V224" i="8" s="1"/>
  <c r="V225" i="8" s="1"/>
  <c r="V226" i="8" s="1"/>
  <c r="V227" i="8" s="1"/>
  <c r="V228" i="8" s="1"/>
  <c r="V229" i="8" s="1"/>
  <c r="V230" i="8" s="1"/>
  <c r="V231" i="8" s="1"/>
  <c r="V232" i="8" s="1"/>
  <c r="V233" i="8" s="1"/>
  <c r="V234" i="8" s="1"/>
  <c r="V235" i="8" s="1"/>
  <c r="V236" i="8" s="1"/>
  <c r="V237" i="8" s="1"/>
  <c r="V238" i="8" s="1"/>
  <c r="V239" i="8" s="1"/>
  <c r="V240" i="8" s="1"/>
  <c r="V241" i="8" s="1"/>
  <c r="V242" i="8" s="1"/>
  <c r="V243" i="8" s="1"/>
  <c r="V244" i="8" s="1"/>
  <c r="V245" i="8" s="1"/>
  <c r="V246" i="8" s="1"/>
  <c r="V247" i="8" s="1"/>
  <c r="V248" i="8" s="1"/>
  <c r="V249" i="8" s="1"/>
  <c r="V250" i="8" s="1"/>
  <c r="V251" i="8" s="1"/>
  <c r="V252" i="8" s="1"/>
  <c r="V253" i="8" s="1"/>
  <c r="V254" i="8" s="1"/>
  <c r="V255" i="8" s="1"/>
  <c r="V256" i="8" s="1"/>
  <c r="U19" i="8"/>
  <c r="J19" i="8"/>
  <c r="H19" i="8"/>
  <c r="B19" i="8"/>
  <c r="A19" i="8" s="1"/>
  <c r="Y19" i="8" s="1"/>
  <c r="AI18" i="8"/>
  <c r="AH18" i="8"/>
  <c r="AG18" i="8"/>
  <c r="AC18" i="8"/>
  <c r="AB18" i="8"/>
  <c r="K18" i="8" s="1"/>
  <c r="AA18" i="8"/>
  <c r="AE18" i="8" s="1"/>
  <c r="V18" i="8"/>
  <c r="U18" i="8"/>
  <c r="O18" i="8"/>
  <c r="J18" i="8"/>
  <c r="N18" i="8" s="1"/>
  <c r="H18" i="8"/>
  <c r="B18" i="8"/>
  <c r="A18" i="8"/>
  <c r="Y18" i="8" s="1"/>
  <c r="AI17" i="8"/>
  <c r="AH17" i="8"/>
  <c r="J17" i="8" s="1"/>
  <c r="AC17" i="8"/>
  <c r="AB17" i="8"/>
  <c r="AA17" i="8"/>
  <c r="X17" i="8"/>
  <c r="U17" i="8"/>
  <c r="Q17" i="8"/>
  <c r="Q18" i="8" s="1"/>
  <c r="O17" i="8"/>
  <c r="K17" i="8"/>
  <c r="A17" i="8"/>
  <c r="Y17" i="8" s="1"/>
  <c r="B15" i="8"/>
  <c r="U6" i="8"/>
  <c r="U137" i="1"/>
  <c r="AB137" i="1"/>
  <c r="AA137" i="1" s="1"/>
  <c r="AC137" i="1"/>
  <c r="AG137" i="1"/>
  <c r="AH137" i="1"/>
  <c r="AI137" i="1"/>
  <c r="U138" i="1"/>
  <c r="AB138" i="1"/>
  <c r="AA138" i="1" s="1"/>
  <c r="AC138" i="1"/>
  <c r="AH138" i="1"/>
  <c r="AG138" i="1" s="1"/>
  <c r="AI138" i="1"/>
  <c r="U139" i="1"/>
  <c r="AB139" i="1"/>
  <c r="AA139" i="1" s="1"/>
  <c r="AC139" i="1"/>
  <c r="AH139" i="1"/>
  <c r="AG139" i="1" s="1"/>
  <c r="AI139" i="1"/>
  <c r="U140" i="1"/>
  <c r="AB140" i="1"/>
  <c r="AA140" i="1" s="1"/>
  <c r="AC140" i="1"/>
  <c r="AH140" i="1"/>
  <c r="AG140" i="1" s="1"/>
  <c r="AI140" i="1"/>
  <c r="U141" i="1"/>
  <c r="AB141" i="1"/>
  <c r="AA141" i="1" s="1"/>
  <c r="AC141" i="1"/>
  <c r="AG141" i="1"/>
  <c r="AH141" i="1"/>
  <c r="AI141" i="1"/>
  <c r="U142" i="1"/>
  <c r="AB142" i="1"/>
  <c r="AA142" i="1" s="1"/>
  <c r="AC142" i="1"/>
  <c r="AG142" i="1"/>
  <c r="AH142" i="1"/>
  <c r="AI142" i="1"/>
  <c r="U143" i="1"/>
  <c r="AB143" i="1"/>
  <c r="AA143" i="1" s="1"/>
  <c r="AC143" i="1"/>
  <c r="AH143" i="1"/>
  <c r="AG143" i="1" s="1"/>
  <c r="AI143" i="1"/>
  <c r="U144" i="1"/>
  <c r="AB144" i="1"/>
  <c r="AA144" i="1" s="1"/>
  <c r="AC144" i="1"/>
  <c r="AH144" i="1"/>
  <c r="AG144" i="1" s="1"/>
  <c r="AI144" i="1"/>
  <c r="U145" i="1"/>
  <c r="AB145" i="1"/>
  <c r="AA145" i="1" s="1"/>
  <c r="AC145" i="1"/>
  <c r="AG145" i="1"/>
  <c r="AH145" i="1"/>
  <c r="AI145" i="1"/>
  <c r="U146" i="1"/>
  <c r="AB146" i="1"/>
  <c r="AA146" i="1" s="1"/>
  <c r="AC146" i="1"/>
  <c r="AH146" i="1"/>
  <c r="AG146" i="1" s="1"/>
  <c r="AI146" i="1"/>
  <c r="U147" i="1"/>
  <c r="AB147" i="1"/>
  <c r="AA147" i="1" s="1"/>
  <c r="AC147" i="1"/>
  <c r="AG147" i="1"/>
  <c r="AH147" i="1"/>
  <c r="AI147" i="1"/>
  <c r="U148" i="1"/>
  <c r="AB148" i="1"/>
  <c r="AA148" i="1" s="1"/>
  <c r="AC148" i="1"/>
  <c r="AH148" i="1"/>
  <c r="AG148" i="1" s="1"/>
  <c r="AI148" i="1"/>
  <c r="U149" i="1"/>
  <c r="AB149" i="1"/>
  <c r="AA149" i="1" s="1"/>
  <c r="AC149" i="1"/>
  <c r="AG149" i="1"/>
  <c r="AH149" i="1"/>
  <c r="AI149" i="1"/>
  <c r="U150" i="1"/>
  <c r="AB150" i="1"/>
  <c r="AA150" i="1" s="1"/>
  <c r="AC150" i="1"/>
  <c r="AH150" i="1"/>
  <c r="AG150" i="1" s="1"/>
  <c r="AI150" i="1"/>
  <c r="U151" i="1"/>
  <c r="AB151" i="1"/>
  <c r="AA151" i="1" s="1"/>
  <c r="AC151" i="1"/>
  <c r="AG151" i="1"/>
  <c r="AH151" i="1"/>
  <c r="AI151" i="1"/>
  <c r="U152" i="1"/>
  <c r="AB152" i="1"/>
  <c r="AA152" i="1" s="1"/>
  <c r="AC152" i="1"/>
  <c r="AH152" i="1"/>
  <c r="AG152" i="1" s="1"/>
  <c r="AI152" i="1"/>
  <c r="U153" i="1"/>
  <c r="AB153" i="1"/>
  <c r="AA153" i="1" s="1"/>
  <c r="AC153" i="1"/>
  <c r="AG153" i="1"/>
  <c r="AH153" i="1"/>
  <c r="AI153" i="1"/>
  <c r="U154" i="1"/>
  <c r="AB154" i="1"/>
  <c r="AA154" i="1" s="1"/>
  <c r="AC154" i="1"/>
  <c r="AG154" i="1"/>
  <c r="AH154" i="1"/>
  <c r="AI154" i="1"/>
  <c r="U155" i="1"/>
  <c r="AB155" i="1"/>
  <c r="AA155" i="1" s="1"/>
  <c r="AC155" i="1"/>
  <c r="AH155" i="1"/>
  <c r="AG155" i="1" s="1"/>
  <c r="AI155" i="1"/>
  <c r="U156" i="1"/>
  <c r="AB156" i="1"/>
  <c r="AA156" i="1" s="1"/>
  <c r="AC156" i="1"/>
  <c r="AH156" i="1"/>
  <c r="AG156" i="1" s="1"/>
  <c r="AI156" i="1"/>
  <c r="U157" i="1"/>
  <c r="AB157" i="1"/>
  <c r="AA157" i="1" s="1"/>
  <c r="AC157" i="1"/>
  <c r="AG157" i="1"/>
  <c r="AH157" i="1"/>
  <c r="AI157" i="1"/>
  <c r="U158" i="1"/>
  <c r="AB158" i="1"/>
  <c r="AA158" i="1" s="1"/>
  <c r="AC158" i="1"/>
  <c r="AG158" i="1"/>
  <c r="AH158" i="1"/>
  <c r="AI158" i="1"/>
  <c r="U159" i="1"/>
  <c r="AB159" i="1"/>
  <c r="AA159" i="1" s="1"/>
  <c r="AC159" i="1"/>
  <c r="AH159" i="1"/>
  <c r="AG159" i="1" s="1"/>
  <c r="AI159" i="1"/>
  <c r="U160" i="1"/>
  <c r="AB160" i="1"/>
  <c r="AA160" i="1" s="1"/>
  <c r="AC160" i="1"/>
  <c r="AH160" i="1"/>
  <c r="AG160" i="1" s="1"/>
  <c r="AI160" i="1"/>
  <c r="U161" i="1"/>
  <c r="AB161" i="1"/>
  <c r="AA161" i="1" s="1"/>
  <c r="AC161" i="1"/>
  <c r="AG161" i="1"/>
  <c r="AH161" i="1"/>
  <c r="AI161" i="1"/>
  <c r="U162" i="1"/>
  <c r="AB162" i="1"/>
  <c r="AA162" i="1" s="1"/>
  <c r="AC162" i="1"/>
  <c r="AH162" i="1"/>
  <c r="AG162" i="1" s="1"/>
  <c r="AI162" i="1"/>
  <c r="U163" i="1"/>
  <c r="AB163" i="1"/>
  <c r="AA163" i="1" s="1"/>
  <c r="AC163" i="1"/>
  <c r="AH163" i="1"/>
  <c r="AG163" i="1" s="1"/>
  <c r="AI163" i="1"/>
  <c r="U164" i="1"/>
  <c r="AB164" i="1"/>
  <c r="AA164" i="1" s="1"/>
  <c r="AC164" i="1"/>
  <c r="AH164" i="1"/>
  <c r="AG164" i="1" s="1"/>
  <c r="AI164" i="1"/>
  <c r="U165" i="1"/>
  <c r="AB165" i="1"/>
  <c r="AA165" i="1" s="1"/>
  <c r="AC165" i="1"/>
  <c r="AG165" i="1"/>
  <c r="AH165" i="1"/>
  <c r="AI165" i="1"/>
  <c r="U166" i="1"/>
  <c r="AB166" i="1"/>
  <c r="AA166" i="1" s="1"/>
  <c r="AC166" i="1"/>
  <c r="AG166" i="1"/>
  <c r="AH166" i="1"/>
  <c r="AI166" i="1"/>
  <c r="U167" i="1"/>
  <c r="AB167" i="1"/>
  <c r="AA167" i="1" s="1"/>
  <c r="AC167" i="1"/>
  <c r="AH167" i="1"/>
  <c r="AG167" i="1" s="1"/>
  <c r="AI167" i="1"/>
  <c r="U168" i="1"/>
  <c r="AB168" i="1"/>
  <c r="AA168" i="1" s="1"/>
  <c r="AC168" i="1"/>
  <c r="AH168" i="1"/>
  <c r="AG168" i="1" s="1"/>
  <c r="AI168" i="1"/>
  <c r="U169" i="1"/>
  <c r="AB169" i="1"/>
  <c r="AA169" i="1" s="1"/>
  <c r="AC169" i="1"/>
  <c r="AG169" i="1"/>
  <c r="AH169" i="1"/>
  <c r="AI169" i="1"/>
  <c r="U170" i="1"/>
  <c r="AB170" i="1"/>
  <c r="AA170" i="1" s="1"/>
  <c r="AC170" i="1"/>
  <c r="AH170" i="1"/>
  <c r="AG170" i="1" s="1"/>
  <c r="AI170" i="1"/>
  <c r="U171" i="1"/>
  <c r="AB171" i="1"/>
  <c r="AA171" i="1" s="1"/>
  <c r="AC171" i="1"/>
  <c r="AH171" i="1"/>
  <c r="AG171" i="1" s="1"/>
  <c r="AI171" i="1"/>
  <c r="U172" i="1"/>
  <c r="AB172" i="1"/>
  <c r="AA172" i="1" s="1"/>
  <c r="AC172" i="1"/>
  <c r="AH172" i="1"/>
  <c r="AG172" i="1" s="1"/>
  <c r="AI172" i="1"/>
  <c r="U173" i="1"/>
  <c r="AB173" i="1"/>
  <c r="AA173" i="1" s="1"/>
  <c r="AC173" i="1"/>
  <c r="AG173" i="1"/>
  <c r="AH173" i="1"/>
  <c r="AI173" i="1"/>
  <c r="U174" i="1"/>
  <c r="AB174" i="1"/>
  <c r="AA174" i="1" s="1"/>
  <c r="AC174" i="1"/>
  <c r="AG174" i="1"/>
  <c r="AH174" i="1"/>
  <c r="AI174" i="1"/>
  <c r="U175" i="1"/>
  <c r="AB175" i="1"/>
  <c r="AA175" i="1" s="1"/>
  <c r="AC175" i="1"/>
  <c r="AH175" i="1"/>
  <c r="AG175" i="1" s="1"/>
  <c r="AI175" i="1"/>
  <c r="U176" i="1"/>
  <c r="AB176" i="1"/>
  <c r="AA176" i="1" s="1"/>
  <c r="AC176" i="1"/>
  <c r="AH176" i="1"/>
  <c r="AG176" i="1" s="1"/>
  <c r="AI176" i="1"/>
  <c r="U177" i="1"/>
  <c r="AB177" i="1"/>
  <c r="AA177" i="1" s="1"/>
  <c r="AC177" i="1"/>
  <c r="AG177" i="1"/>
  <c r="AH177" i="1"/>
  <c r="AI177" i="1"/>
  <c r="U178" i="1"/>
  <c r="AB178" i="1"/>
  <c r="AA178" i="1" s="1"/>
  <c r="AC178" i="1"/>
  <c r="AH178" i="1"/>
  <c r="AG178" i="1" s="1"/>
  <c r="AI178" i="1"/>
  <c r="U179" i="1"/>
  <c r="AB179" i="1"/>
  <c r="AA179" i="1" s="1"/>
  <c r="AC179" i="1"/>
  <c r="AH179" i="1"/>
  <c r="AG179" i="1" s="1"/>
  <c r="AI179" i="1"/>
  <c r="U180" i="1"/>
  <c r="AB180" i="1"/>
  <c r="AA180" i="1" s="1"/>
  <c r="AC180" i="1"/>
  <c r="AH180" i="1"/>
  <c r="AG180" i="1" s="1"/>
  <c r="AI180" i="1"/>
  <c r="U181" i="1"/>
  <c r="AB181" i="1"/>
  <c r="AA181" i="1" s="1"/>
  <c r="AC181" i="1"/>
  <c r="AG181" i="1"/>
  <c r="AH181" i="1"/>
  <c r="AI181" i="1"/>
  <c r="U182" i="1"/>
  <c r="AB182" i="1"/>
  <c r="AA182" i="1" s="1"/>
  <c r="AC182" i="1"/>
  <c r="AH182" i="1"/>
  <c r="AG182" i="1" s="1"/>
  <c r="AI182" i="1"/>
  <c r="U183" i="1"/>
  <c r="AB183" i="1"/>
  <c r="AA183" i="1" s="1"/>
  <c r="AC183" i="1"/>
  <c r="AG183" i="1"/>
  <c r="AH183" i="1"/>
  <c r="AI183" i="1"/>
  <c r="U184" i="1"/>
  <c r="AB184" i="1"/>
  <c r="AA184" i="1" s="1"/>
  <c r="AC184" i="1"/>
  <c r="AH184" i="1"/>
  <c r="AG184" i="1" s="1"/>
  <c r="AI184" i="1"/>
  <c r="U185" i="1"/>
  <c r="AB185" i="1"/>
  <c r="AA185" i="1" s="1"/>
  <c r="AC185" i="1"/>
  <c r="AG185" i="1"/>
  <c r="AH185" i="1"/>
  <c r="AI185" i="1"/>
  <c r="U186" i="1"/>
  <c r="AB186" i="1"/>
  <c r="AA186" i="1" s="1"/>
  <c r="AC186" i="1"/>
  <c r="AG186" i="1"/>
  <c r="AH186" i="1"/>
  <c r="AI186" i="1"/>
  <c r="U187" i="1"/>
  <c r="AB187" i="1"/>
  <c r="AA187" i="1" s="1"/>
  <c r="AC187" i="1"/>
  <c r="AH187" i="1"/>
  <c r="AG187" i="1" s="1"/>
  <c r="AI187" i="1"/>
  <c r="U188" i="1"/>
  <c r="AB188" i="1"/>
  <c r="AA188" i="1" s="1"/>
  <c r="AC188" i="1"/>
  <c r="AH188" i="1"/>
  <c r="AG188" i="1" s="1"/>
  <c r="AI188" i="1"/>
  <c r="U189" i="1"/>
  <c r="AB189" i="1"/>
  <c r="AA189" i="1" s="1"/>
  <c r="AC189" i="1"/>
  <c r="AG189" i="1"/>
  <c r="AH189" i="1"/>
  <c r="AI189" i="1"/>
  <c r="U190" i="1"/>
  <c r="AB190" i="1"/>
  <c r="AA190" i="1" s="1"/>
  <c r="AC190" i="1"/>
  <c r="AG190" i="1"/>
  <c r="AH190" i="1"/>
  <c r="AI190" i="1"/>
  <c r="U191" i="1"/>
  <c r="AB191" i="1"/>
  <c r="AA191" i="1" s="1"/>
  <c r="AC191" i="1"/>
  <c r="AH191" i="1"/>
  <c r="AG191" i="1" s="1"/>
  <c r="AI191" i="1"/>
  <c r="U192" i="1"/>
  <c r="AB192" i="1"/>
  <c r="AA192" i="1" s="1"/>
  <c r="AC192" i="1"/>
  <c r="AH192" i="1"/>
  <c r="AG192" i="1" s="1"/>
  <c r="AI192" i="1"/>
  <c r="U193" i="1"/>
  <c r="AB193" i="1"/>
  <c r="AA193" i="1" s="1"/>
  <c r="AC193" i="1"/>
  <c r="AG193" i="1"/>
  <c r="AH193" i="1"/>
  <c r="AI193" i="1"/>
  <c r="U194" i="1"/>
  <c r="AB194" i="1"/>
  <c r="AA194" i="1" s="1"/>
  <c r="AC194" i="1"/>
  <c r="AH194" i="1"/>
  <c r="AG194" i="1" s="1"/>
  <c r="AI194" i="1"/>
  <c r="U195" i="1"/>
  <c r="AB195" i="1"/>
  <c r="AA195" i="1" s="1"/>
  <c r="AC195" i="1"/>
  <c r="AH195" i="1"/>
  <c r="AG195" i="1" s="1"/>
  <c r="AI195" i="1"/>
  <c r="U196" i="1"/>
  <c r="AB196" i="1"/>
  <c r="AA196" i="1" s="1"/>
  <c r="AC196" i="1"/>
  <c r="AH196" i="1"/>
  <c r="AG196" i="1" s="1"/>
  <c r="AI196" i="1"/>
  <c r="U197" i="1"/>
  <c r="AB197" i="1"/>
  <c r="AA197" i="1" s="1"/>
  <c r="AC197" i="1"/>
  <c r="AG197" i="1"/>
  <c r="AH197" i="1"/>
  <c r="AI197" i="1"/>
  <c r="U198" i="1"/>
  <c r="AB198" i="1"/>
  <c r="AA198" i="1" s="1"/>
  <c r="AC198" i="1"/>
  <c r="AG198" i="1"/>
  <c r="AH198" i="1"/>
  <c r="AI198" i="1"/>
  <c r="U199" i="1"/>
  <c r="AB199" i="1"/>
  <c r="AA199" i="1" s="1"/>
  <c r="AC199" i="1"/>
  <c r="AH199" i="1"/>
  <c r="AG199" i="1" s="1"/>
  <c r="AI199" i="1"/>
  <c r="U200" i="1"/>
  <c r="AB200" i="1"/>
  <c r="AA200" i="1" s="1"/>
  <c r="AC200" i="1"/>
  <c r="AH200" i="1"/>
  <c r="AG200" i="1" s="1"/>
  <c r="AI200" i="1"/>
  <c r="U201" i="1"/>
  <c r="AB201" i="1"/>
  <c r="AA201" i="1" s="1"/>
  <c r="AC201" i="1"/>
  <c r="AG201" i="1"/>
  <c r="AH201" i="1"/>
  <c r="AI201" i="1"/>
  <c r="U202" i="1"/>
  <c r="AB202" i="1"/>
  <c r="AA202" i="1" s="1"/>
  <c r="AC202" i="1"/>
  <c r="AH202" i="1"/>
  <c r="AG202" i="1" s="1"/>
  <c r="AI202" i="1"/>
  <c r="U203" i="1"/>
  <c r="AB203" i="1"/>
  <c r="AA203" i="1" s="1"/>
  <c r="AC203" i="1"/>
  <c r="AH203" i="1"/>
  <c r="AG203" i="1" s="1"/>
  <c r="AI203" i="1"/>
  <c r="U204" i="1"/>
  <c r="AB204" i="1"/>
  <c r="AA204" i="1" s="1"/>
  <c r="AC204" i="1"/>
  <c r="AH204" i="1"/>
  <c r="AG204" i="1" s="1"/>
  <c r="AI204" i="1"/>
  <c r="U205" i="1"/>
  <c r="AB205" i="1"/>
  <c r="AA205" i="1" s="1"/>
  <c r="AC205" i="1"/>
  <c r="AG205" i="1"/>
  <c r="AH205" i="1"/>
  <c r="AI205" i="1"/>
  <c r="U206" i="1"/>
  <c r="AB206" i="1"/>
  <c r="AA206" i="1" s="1"/>
  <c r="AC206" i="1"/>
  <c r="AG206" i="1"/>
  <c r="AH206" i="1"/>
  <c r="AI206" i="1"/>
  <c r="U207" i="1"/>
  <c r="AB207" i="1"/>
  <c r="AA207" i="1" s="1"/>
  <c r="AC207" i="1"/>
  <c r="AH207" i="1"/>
  <c r="AG207" i="1" s="1"/>
  <c r="AI207" i="1"/>
  <c r="U208" i="1"/>
  <c r="AB208" i="1"/>
  <c r="AA208" i="1" s="1"/>
  <c r="AC208" i="1"/>
  <c r="AH208" i="1"/>
  <c r="AG208" i="1" s="1"/>
  <c r="AI208" i="1"/>
  <c r="U209" i="1"/>
  <c r="AB209" i="1"/>
  <c r="AA209" i="1" s="1"/>
  <c r="AC209" i="1"/>
  <c r="AG209" i="1"/>
  <c r="AH209" i="1"/>
  <c r="AI209" i="1"/>
  <c r="U210" i="1"/>
  <c r="AB210" i="1"/>
  <c r="AA210" i="1" s="1"/>
  <c r="AC210" i="1"/>
  <c r="AH210" i="1"/>
  <c r="AG210" i="1" s="1"/>
  <c r="AI210" i="1"/>
  <c r="U211" i="1"/>
  <c r="AB211" i="1"/>
  <c r="AA211" i="1" s="1"/>
  <c r="AC211" i="1"/>
  <c r="AH211" i="1"/>
  <c r="AG211" i="1" s="1"/>
  <c r="AI211" i="1"/>
  <c r="U212" i="1"/>
  <c r="AB212" i="1"/>
  <c r="AA212" i="1" s="1"/>
  <c r="AC212" i="1"/>
  <c r="AH212" i="1"/>
  <c r="AG212" i="1" s="1"/>
  <c r="AI212" i="1"/>
  <c r="U213" i="1"/>
  <c r="AB213" i="1"/>
  <c r="AA213" i="1" s="1"/>
  <c r="AC213" i="1"/>
  <c r="AG213" i="1"/>
  <c r="AH213" i="1"/>
  <c r="AI213" i="1"/>
  <c r="U214" i="1"/>
  <c r="AB214" i="1"/>
  <c r="AA214" i="1" s="1"/>
  <c r="AC214" i="1"/>
  <c r="AH214" i="1"/>
  <c r="AG214" i="1" s="1"/>
  <c r="AI214" i="1"/>
  <c r="U215" i="1"/>
  <c r="AB215" i="1"/>
  <c r="AA215" i="1" s="1"/>
  <c r="AC215" i="1"/>
  <c r="AH215" i="1"/>
  <c r="AG215" i="1" s="1"/>
  <c r="AI215" i="1"/>
  <c r="U216" i="1"/>
  <c r="AB216" i="1"/>
  <c r="AA216" i="1" s="1"/>
  <c r="AC216" i="1"/>
  <c r="AH216" i="1"/>
  <c r="AG216" i="1" s="1"/>
  <c r="AI216" i="1"/>
  <c r="U217" i="1"/>
  <c r="AB217" i="1"/>
  <c r="AA217" i="1" s="1"/>
  <c r="AC217" i="1"/>
  <c r="AG217" i="1"/>
  <c r="AH217" i="1"/>
  <c r="AI217" i="1"/>
  <c r="U218" i="1"/>
  <c r="AB218" i="1"/>
  <c r="AA218" i="1" s="1"/>
  <c r="AC218" i="1"/>
  <c r="AG218" i="1"/>
  <c r="AH218" i="1"/>
  <c r="AI218" i="1"/>
  <c r="U219" i="1"/>
  <c r="AB219" i="1"/>
  <c r="AA219" i="1" s="1"/>
  <c r="AC219" i="1"/>
  <c r="AH219" i="1"/>
  <c r="AG219" i="1" s="1"/>
  <c r="AI219" i="1"/>
  <c r="U220" i="1"/>
  <c r="AB220" i="1"/>
  <c r="AA220" i="1" s="1"/>
  <c r="AC220" i="1"/>
  <c r="AH220" i="1"/>
  <c r="AG220" i="1" s="1"/>
  <c r="AI220" i="1"/>
  <c r="U221" i="1"/>
  <c r="AB221" i="1"/>
  <c r="AA221" i="1" s="1"/>
  <c r="AC221" i="1"/>
  <c r="AG221" i="1"/>
  <c r="AH221" i="1"/>
  <c r="AI221" i="1"/>
  <c r="U222" i="1"/>
  <c r="AB222" i="1"/>
  <c r="AA222" i="1" s="1"/>
  <c r="AC222" i="1"/>
  <c r="AG222" i="1"/>
  <c r="AH222" i="1"/>
  <c r="AI222" i="1"/>
  <c r="U223" i="1"/>
  <c r="AB223" i="1"/>
  <c r="AA223" i="1" s="1"/>
  <c r="AC223" i="1"/>
  <c r="AH223" i="1"/>
  <c r="AG223" i="1" s="1"/>
  <c r="AI223" i="1"/>
  <c r="U224" i="1"/>
  <c r="AB224" i="1"/>
  <c r="AA224" i="1" s="1"/>
  <c r="AC224" i="1"/>
  <c r="AH224" i="1"/>
  <c r="AG224" i="1" s="1"/>
  <c r="AI224" i="1"/>
  <c r="U225" i="1"/>
  <c r="AB225" i="1"/>
  <c r="AA225" i="1" s="1"/>
  <c r="AC225" i="1"/>
  <c r="AG225" i="1"/>
  <c r="AH225" i="1"/>
  <c r="AI225" i="1"/>
  <c r="U226" i="1"/>
  <c r="AB226" i="1"/>
  <c r="AA226" i="1" s="1"/>
  <c r="AC226" i="1"/>
  <c r="AH226" i="1"/>
  <c r="AG226" i="1" s="1"/>
  <c r="AI226" i="1"/>
  <c r="U227" i="1"/>
  <c r="AB227" i="1"/>
  <c r="AA227" i="1" s="1"/>
  <c r="AC227" i="1"/>
  <c r="AG227" i="1"/>
  <c r="AH227" i="1"/>
  <c r="AI227" i="1"/>
  <c r="U228" i="1"/>
  <c r="AB228" i="1"/>
  <c r="AA228" i="1" s="1"/>
  <c r="AC228" i="1"/>
  <c r="AH228" i="1"/>
  <c r="AG228" i="1" s="1"/>
  <c r="AI228" i="1"/>
  <c r="U229" i="1"/>
  <c r="AB229" i="1"/>
  <c r="AA229" i="1" s="1"/>
  <c r="AC229" i="1"/>
  <c r="AG229" i="1"/>
  <c r="AH229" i="1"/>
  <c r="AI229" i="1"/>
  <c r="U230" i="1"/>
  <c r="AB230" i="1"/>
  <c r="AA230" i="1" s="1"/>
  <c r="AC230" i="1"/>
  <c r="AG230" i="1"/>
  <c r="AH230" i="1"/>
  <c r="AI230" i="1"/>
  <c r="U231" i="1"/>
  <c r="AB231" i="1"/>
  <c r="AA231" i="1" s="1"/>
  <c r="AC231" i="1"/>
  <c r="AG231" i="1"/>
  <c r="AH231" i="1"/>
  <c r="AI231" i="1"/>
  <c r="U232" i="1"/>
  <c r="AB232" i="1"/>
  <c r="AA232" i="1" s="1"/>
  <c r="AC232" i="1"/>
  <c r="AH232" i="1"/>
  <c r="AG232" i="1" s="1"/>
  <c r="AI232" i="1"/>
  <c r="U233" i="1"/>
  <c r="AB233" i="1"/>
  <c r="AA233" i="1" s="1"/>
  <c r="AC233" i="1"/>
  <c r="AG233" i="1"/>
  <c r="AH233" i="1"/>
  <c r="AI233" i="1"/>
  <c r="U234" i="1"/>
  <c r="AB234" i="1"/>
  <c r="AA234" i="1" s="1"/>
  <c r="AC234" i="1"/>
  <c r="AG234" i="1"/>
  <c r="AH234" i="1"/>
  <c r="AI234" i="1"/>
  <c r="U235" i="1"/>
  <c r="AB235" i="1"/>
  <c r="AA235" i="1" s="1"/>
  <c r="AC235" i="1"/>
  <c r="AH235" i="1"/>
  <c r="AG235" i="1" s="1"/>
  <c r="AI235" i="1"/>
  <c r="U236" i="1"/>
  <c r="AB236" i="1"/>
  <c r="AA236" i="1" s="1"/>
  <c r="AC236" i="1"/>
  <c r="AH236" i="1"/>
  <c r="AG236" i="1" s="1"/>
  <c r="AI236" i="1"/>
  <c r="U237" i="1"/>
  <c r="AB237" i="1"/>
  <c r="AA237" i="1" s="1"/>
  <c r="AC237" i="1"/>
  <c r="AG237" i="1"/>
  <c r="AH237" i="1"/>
  <c r="AI237" i="1"/>
  <c r="U238" i="1"/>
  <c r="AB238" i="1"/>
  <c r="AA238" i="1" s="1"/>
  <c r="AC238" i="1"/>
  <c r="AG238" i="1"/>
  <c r="AH238" i="1"/>
  <c r="AI238" i="1"/>
  <c r="U239" i="1"/>
  <c r="AB239" i="1"/>
  <c r="AA239" i="1" s="1"/>
  <c r="AC239" i="1"/>
  <c r="AH239" i="1"/>
  <c r="AG239" i="1" s="1"/>
  <c r="AI239" i="1"/>
  <c r="U240" i="1"/>
  <c r="AB240" i="1"/>
  <c r="AA240" i="1" s="1"/>
  <c r="AC240" i="1"/>
  <c r="AH240" i="1"/>
  <c r="AG240" i="1" s="1"/>
  <c r="AI240" i="1"/>
  <c r="U241" i="1"/>
  <c r="AB241" i="1"/>
  <c r="AA241" i="1" s="1"/>
  <c r="AC241" i="1"/>
  <c r="AG241" i="1"/>
  <c r="AH241" i="1"/>
  <c r="AI241" i="1"/>
  <c r="U242" i="1"/>
  <c r="AB242" i="1"/>
  <c r="AA242" i="1" s="1"/>
  <c r="AC242" i="1"/>
  <c r="AH242" i="1"/>
  <c r="AG242" i="1" s="1"/>
  <c r="AI242" i="1"/>
  <c r="U243" i="1"/>
  <c r="AB243" i="1"/>
  <c r="AA243" i="1" s="1"/>
  <c r="AC243" i="1"/>
  <c r="AG243" i="1"/>
  <c r="AH243" i="1"/>
  <c r="AI243" i="1"/>
  <c r="U244" i="1"/>
  <c r="AB244" i="1"/>
  <c r="AA244" i="1" s="1"/>
  <c r="AC244" i="1"/>
  <c r="AH244" i="1"/>
  <c r="AG244" i="1" s="1"/>
  <c r="AI244" i="1"/>
  <c r="U245" i="1"/>
  <c r="AB245" i="1"/>
  <c r="AA245" i="1" s="1"/>
  <c r="AC245" i="1"/>
  <c r="AG245" i="1"/>
  <c r="AH245" i="1"/>
  <c r="AI245" i="1"/>
  <c r="U246" i="1"/>
  <c r="AB246" i="1"/>
  <c r="AA246" i="1" s="1"/>
  <c r="AC246" i="1"/>
  <c r="AH246" i="1"/>
  <c r="AG246" i="1" s="1"/>
  <c r="AI246" i="1"/>
  <c r="U247" i="1"/>
  <c r="AB247" i="1"/>
  <c r="AA247" i="1" s="1"/>
  <c r="AC247" i="1"/>
  <c r="AH247" i="1"/>
  <c r="AG247" i="1" s="1"/>
  <c r="AI247" i="1"/>
  <c r="U248" i="1"/>
  <c r="AB248" i="1"/>
  <c r="AA248" i="1" s="1"/>
  <c r="AC248" i="1"/>
  <c r="AH248" i="1"/>
  <c r="AG248" i="1" s="1"/>
  <c r="AI248" i="1"/>
  <c r="U249" i="1"/>
  <c r="AB249" i="1"/>
  <c r="AA249" i="1" s="1"/>
  <c r="AC249" i="1"/>
  <c r="AG249" i="1"/>
  <c r="AH249" i="1"/>
  <c r="AI249" i="1"/>
  <c r="U250" i="1"/>
  <c r="AB250" i="1"/>
  <c r="AA250" i="1" s="1"/>
  <c r="AC250" i="1"/>
  <c r="AH250" i="1"/>
  <c r="AG250" i="1" s="1"/>
  <c r="AI250" i="1"/>
  <c r="U251" i="1"/>
  <c r="AB251" i="1"/>
  <c r="AA251" i="1" s="1"/>
  <c r="AC251" i="1"/>
  <c r="AG251" i="1"/>
  <c r="AH251" i="1"/>
  <c r="AI251" i="1"/>
  <c r="U252" i="1"/>
  <c r="AB252" i="1"/>
  <c r="AA252" i="1" s="1"/>
  <c r="AC252" i="1"/>
  <c r="AH252" i="1"/>
  <c r="AG252" i="1" s="1"/>
  <c r="AI252" i="1"/>
  <c r="U253" i="1"/>
  <c r="AB253" i="1"/>
  <c r="AA253" i="1" s="1"/>
  <c r="AC253" i="1"/>
  <c r="AH253" i="1"/>
  <c r="AG253" i="1" s="1"/>
  <c r="AI253" i="1"/>
  <c r="U254" i="1"/>
  <c r="AB254" i="1"/>
  <c r="AA254" i="1" s="1"/>
  <c r="AC254" i="1"/>
  <c r="AG254" i="1"/>
  <c r="AH254" i="1"/>
  <c r="AI254" i="1"/>
  <c r="U255" i="1"/>
  <c r="AB255" i="1"/>
  <c r="AA255" i="1" s="1"/>
  <c r="AC255" i="1"/>
  <c r="AH255" i="1"/>
  <c r="AG255" i="1" s="1"/>
  <c r="AI255" i="1"/>
  <c r="U256" i="1"/>
  <c r="AB256" i="1"/>
  <c r="AA256" i="1" s="1"/>
  <c r="AC256" i="1"/>
  <c r="AH256" i="1"/>
  <c r="AG256" i="1" s="1"/>
  <c r="AI256" i="1"/>
  <c r="B250" i="1"/>
  <c r="B251" i="1"/>
  <c r="B252" i="1" s="1"/>
  <c r="B253" i="1" s="1"/>
  <c r="B254" i="1" s="1"/>
  <c r="B255" i="1" s="1"/>
  <c r="B256" i="1" s="1"/>
  <c r="B248" i="1"/>
  <c r="B249" i="1"/>
  <c r="B218" i="1"/>
  <c r="B219" i="1"/>
  <c r="B220" i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137" i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U6" i="1"/>
  <c r="H18" i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AI65" i="1"/>
  <c r="AI66" i="1"/>
  <c r="AI67" i="1"/>
  <c r="AI68" i="1"/>
  <c r="AI69" i="1"/>
  <c r="AI70" i="1"/>
  <c r="AI71" i="1"/>
  <c r="AI72" i="1"/>
  <c r="AI73" i="1"/>
  <c r="AI74" i="1"/>
  <c r="AI75" i="1"/>
  <c r="AI76" i="1"/>
  <c r="AI77" i="1"/>
  <c r="AI78" i="1"/>
  <c r="AI79" i="1"/>
  <c r="AI80" i="1"/>
  <c r="AI81" i="1"/>
  <c r="AI82" i="1"/>
  <c r="AI83" i="1"/>
  <c r="AI84" i="1"/>
  <c r="AI85" i="1"/>
  <c r="AI86" i="1"/>
  <c r="AI87" i="1"/>
  <c r="AI88" i="1"/>
  <c r="AI89" i="1"/>
  <c r="AI90" i="1"/>
  <c r="AI91" i="1"/>
  <c r="AI92" i="1"/>
  <c r="AI93" i="1"/>
  <c r="AI94" i="1"/>
  <c r="AI95" i="1"/>
  <c r="AI96" i="1"/>
  <c r="AI97" i="1"/>
  <c r="AI98" i="1"/>
  <c r="AI99" i="1"/>
  <c r="AI100" i="1"/>
  <c r="AI101" i="1"/>
  <c r="AI102" i="1"/>
  <c r="AI103" i="1"/>
  <c r="AI104" i="1"/>
  <c r="AI105" i="1"/>
  <c r="AI106" i="1"/>
  <c r="AI107" i="1"/>
  <c r="AI108" i="1"/>
  <c r="AI109" i="1"/>
  <c r="AI110" i="1"/>
  <c r="AI111" i="1"/>
  <c r="AI112" i="1"/>
  <c r="AI113" i="1"/>
  <c r="AI114" i="1"/>
  <c r="AI115" i="1"/>
  <c r="AI116" i="1"/>
  <c r="AI117" i="1"/>
  <c r="AI118" i="1"/>
  <c r="AI119" i="1"/>
  <c r="AI120" i="1"/>
  <c r="AI121" i="1"/>
  <c r="AI122" i="1"/>
  <c r="AI123" i="1"/>
  <c r="AI124" i="1"/>
  <c r="AI125" i="1"/>
  <c r="AI126" i="1"/>
  <c r="AI127" i="1"/>
  <c r="AI128" i="1"/>
  <c r="AI129" i="1"/>
  <c r="AI130" i="1"/>
  <c r="AI131" i="1"/>
  <c r="AI132" i="1"/>
  <c r="AI133" i="1"/>
  <c r="AI134" i="1"/>
  <c r="AI135" i="1"/>
  <c r="AI136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G95" i="1" s="1"/>
  <c r="AH96" i="1"/>
  <c r="AG96" i="1" s="1"/>
  <c r="AH97" i="1"/>
  <c r="AH98" i="1"/>
  <c r="AH99" i="1"/>
  <c r="AG99" i="1" s="1"/>
  <c r="AH100" i="1"/>
  <c r="AG100" i="1" s="1"/>
  <c r="AH101" i="1"/>
  <c r="AH102" i="1"/>
  <c r="AH103" i="1"/>
  <c r="AH104" i="1"/>
  <c r="AG104" i="1" s="1"/>
  <c r="AH105" i="1"/>
  <c r="AH106" i="1"/>
  <c r="AH107" i="1"/>
  <c r="AH108" i="1"/>
  <c r="AG108" i="1" s="1"/>
  <c r="AH109" i="1"/>
  <c r="AH110" i="1"/>
  <c r="AH111" i="1"/>
  <c r="AH112" i="1"/>
  <c r="AH113" i="1"/>
  <c r="AH114" i="1"/>
  <c r="AH115" i="1"/>
  <c r="AH116" i="1"/>
  <c r="AG116" i="1" s="1"/>
  <c r="AH117" i="1"/>
  <c r="AH118" i="1"/>
  <c r="AH119" i="1"/>
  <c r="AH120" i="1"/>
  <c r="AG120" i="1" s="1"/>
  <c r="AH121" i="1"/>
  <c r="AH122" i="1"/>
  <c r="AH123" i="1"/>
  <c r="AH124" i="1"/>
  <c r="AG124" i="1" s="1"/>
  <c r="AH125" i="1"/>
  <c r="AH126" i="1"/>
  <c r="AH127" i="1"/>
  <c r="AH128" i="1"/>
  <c r="AG128" i="1" s="1"/>
  <c r="AH129" i="1"/>
  <c r="AH130" i="1"/>
  <c r="AH131" i="1"/>
  <c r="AH132" i="1"/>
  <c r="AG132" i="1" s="1"/>
  <c r="AH133" i="1"/>
  <c r="AH134" i="1"/>
  <c r="AH135" i="1"/>
  <c r="AH136" i="1"/>
  <c r="AG136" i="1" s="1"/>
  <c r="AG65" i="1"/>
  <c r="AG66" i="1"/>
  <c r="AG67" i="1"/>
  <c r="AG68" i="1"/>
  <c r="AG69" i="1"/>
  <c r="AG70" i="1"/>
  <c r="AG71" i="1"/>
  <c r="AG72" i="1"/>
  <c r="AG73" i="1"/>
  <c r="AG74" i="1"/>
  <c r="AG75" i="1"/>
  <c r="AG76" i="1"/>
  <c r="AG77" i="1"/>
  <c r="AG78" i="1"/>
  <c r="AG79" i="1"/>
  <c r="AG80" i="1"/>
  <c r="AG81" i="1"/>
  <c r="AG82" i="1"/>
  <c r="AG83" i="1"/>
  <c r="AG84" i="1"/>
  <c r="AG85" i="1"/>
  <c r="AG86" i="1"/>
  <c r="AG87" i="1"/>
  <c r="AG88" i="1"/>
  <c r="AG89" i="1"/>
  <c r="AG90" i="1"/>
  <c r="AG91" i="1"/>
  <c r="AG92" i="1"/>
  <c r="AG93" i="1"/>
  <c r="AG94" i="1"/>
  <c r="AG97" i="1"/>
  <c r="AG98" i="1"/>
  <c r="AG101" i="1"/>
  <c r="AG102" i="1"/>
  <c r="AG103" i="1"/>
  <c r="AG105" i="1"/>
  <c r="AG106" i="1"/>
  <c r="AG107" i="1"/>
  <c r="AG109" i="1"/>
  <c r="AG110" i="1"/>
  <c r="AG111" i="1"/>
  <c r="AG113" i="1"/>
  <c r="AG114" i="1"/>
  <c r="AG115" i="1"/>
  <c r="AG117" i="1"/>
  <c r="AG118" i="1"/>
  <c r="AG119" i="1"/>
  <c r="AG121" i="1"/>
  <c r="AG122" i="1"/>
  <c r="AG123" i="1"/>
  <c r="AG125" i="1"/>
  <c r="AG126" i="1"/>
  <c r="AG127" i="1"/>
  <c r="AG129" i="1"/>
  <c r="AG130" i="1"/>
  <c r="AG131" i="1"/>
  <c r="AG133" i="1"/>
  <c r="AG134" i="1"/>
  <c r="AG135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104" i="1"/>
  <c r="AC105" i="1"/>
  <c r="AC106" i="1"/>
  <c r="AC107" i="1"/>
  <c r="AC108" i="1"/>
  <c r="AC109" i="1"/>
  <c r="AC110" i="1"/>
  <c r="AC111" i="1"/>
  <c r="AC112" i="1"/>
  <c r="AC113" i="1"/>
  <c r="AC114" i="1"/>
  <c r="AC115" i="1"/>
  <c r="AC116" i="1"/>
  <c r="AC117" i="1"/>
  <c r="AC118" i="1"/>
  <c r="AC119" i="1"/>
  <c r="AC120" i="1"/>
  <c r="AC121" i="1"/>
  <c r="AC122" i="1"/>
  <c r="AC123" i="1"/>
  <c r="AC124" i="1"/>
  <c r="AC125" i="1"/>
  <c r="AC126" i="1"/>
  <c r="AC127" i="1"/>
  <c r="AC128" i="1"/>
  <c r="AC129" i="1"/>
  <c r="AC130" i="1"/>
  <c r="AC131" i="1"/>
  <c r="AC132" i="1"/>
  <c r="AC133" i="1"/>
  <c r="AC134" i="1"/>
  <c r="AC135" i="1"/>
  <c r="AC136" i="1"/>
  <c r="AB65" i="1"/>
  <c r="AA65" i="1" s="1"/>
  <c r="AB66" i="1"/>
  <c r="AA66" i="1" s="1"/>
  <c r="AB67" i="1"/>
  <c r="AA67" i="1" s="1"/>
  <c r="AB68" i="1"/>
  <c r="AA68" i="1" s="1"/>
  <c r="AB69" i="1"/>
  <c r="AA69" i="1" s="1"/>
  <c r="AB70" i="1"/>
  <c r="AA70" i="1" s="1"/>
  <c r="AB71" i="1"/>
  <c r="AA71" i="1" s="1"/>
  <c r="AB72" i="1"/>
  <c r="AA72" i="1" s="1"/>
  <c r="AB73" i="1"/>
  <c r="AA73" i="1" s="1"/>
  <c r="AB74" i="1"/>
  <c r="AA74" i="1" s="1"/>
  <c r="AB75" i="1"/>
  <c r="AA75" i="1" s="1"/>
  <c r="AB76" i="1"/>
  <c r="AA76" i="1" s="1"/>
  <c r="AB77" i="1"/>
  <c r="AA77" i="1" s="1"/>
  <c r="AB78" i="1"/>
  <c r="AA78" i="1" s="1"/>
  <c r="AB79" i="1"/>
  <c r="AA79" i="1" s="1"/>
  <c r="AB80" i="1"/>
  <c r="AB81" i="1"/>
  <c r="AA81" i="1" s="1"/>
  <c r="AB82" i="1"/>
  <c r="AA82" i="1" s="1"/>
  <c r="AB83" i="1"/>
  <c r="AA83" i="1" s="1"/>
  <c r="AB84" i="1"/>
  <c r="AA84" i="1" s="1"/>
  <c r="AB85" i="1"/>
  <c r="AB86" i="1"/>
  <c r="AA86" i="1" s="1"/>
  <c r="AB87" i="1"/>
  <c r="AA87" i="1" s="1"/>
  <c r="AB88" i="1"/>
  <c r="AA88" i="1" s="1"/>
  <c r="AB89" i="1"/>
  <c r="AA89" i="1" s="1"/>
  <c r="AB90" i="1"/>
  <c r="AA90" i="1" s="1"/>
  <c r="AB91" i="1"/>
  <c r="AA91" i="1" s="1"/>
  <c r="AB92" i="1"/>
  <c r="AB93" i="1"/>
  <c r="AA93" i="1" s="1"/>
  <c r="AB94" i="1"/>
  <c r="AA94" i="1" s="1"/>
  <c r="AB95" i="1"/>
  <c r="AA95" i="1" s="1"/>
  <c r="AB96" i="1"/>
  <c r="AA96" i="1" s="1"/>
  <c r="AB97" i="1"/>
  <c r="AA97" i="1" s="1"/>
  <c r="AB98" i="1"/>
  <c r="AA98" i="1" s="1"/>
  <c r="AB99" i="1"/>
  <c r="AA99" i="1" s="1"/>
  <c r="AB100" i="1"/>
  <c r="AA100" i="1" s="1"/>
  <c r="AB101" i="1"/>
  <c r="AA101" i="1" s="1"/>
  <c r="AB102" i="1"/>
  <c r="AA102" i="1" s="1"/>
  <c r="AB103" i="1"/>
  <c r="AA103" i="1" s="1"/>
  <c r="AB104" i="1"/>
  <c r="AA104" i="1" s="1"/>
  <c r="AB105" i="1"/>
  <c r="AA105" i="1" s="1"/>
  <c r="AB106" i="1"/>
  <c r="AA106" i="1" s="1"/>
  <c r="AB107" i="1"/>
  <c r="AA107" i="1" s="1"/>
  <c r="AB108" i="1"/>
  <c r="AA108" i="1" s="1"/>
  <c r="AB109" i="1"/>
  <c r="AA109" i="1" s="1"/>
  <c r="AB110" i="1"/>
  <c r="AA110" i="1" s="1"/>
  <c r="AB111" i="1"/>
  <c r="AA111" i="1" s="1"/>
  <c r="AB112" i="1"/>
  <c r="AA112" i="1" s="1"/>
  <c r="AB113" i="1"/>
  <c r="AA113" i="1" s="1"/>
  <c r="AB114" i="1"/>
  <c r="AA114" i="1" s="1"/>
  <c r="AB115" i="1"/>
  <c r="AA115" i="1" s="1"/>
  <c r="AB116" i="1"/>
  <c r="AA116" i="1" s="1"/>
  <c r="AB117" i="1"/>
  <c r="AA117" i="1" s="1"/>
  <c r="AB118" i="1"/>
  <c r="AA118" i="1" s="1"/>
  <c r="AB119" i="1"/>
  <c r="AA119" i="1" s="1"/>
  <c r="AB120" i="1"/>
  <c r="AA120" i="1" s="1"/>
  <c r="AB121" i="1"/>
  <c r="AA121" i="1" s="1"/>
  <c r="AB122" i="1"/>
  <c r="AA122" i="1" s="1"/>
  <c r="AB123" i="1"/>
  <c r="AA123" i="1" s="1"/>
  <c r="AB124" i="1"/>
  <c r="AA124" i="1" s="1"/>
  <c r="AB125" i="1"/>
  <c r="AA125" i="1" s="1"/>
  <c r="AB126" i="1"/>
  <c r="AA126" i="1" s="1"/>
  <c r="AB127" i="1"/>
  <c r="AA127" i="1" s="1"/>
  <c r="AB128" i="1"/>
  <c r="AA128" i="1" s="1"/>
  <c r="AB129" i="1"/>
  <c r="AA129" i="1" s="1"/>
  <c r="AB130" i="1"/>
  <c r="AA130" i="1" s="1"/>
  <c r="AB131" i="1"/>
  <c r="AA131" i="1" s="1"/>
  <c r="AB132" i="1"/>
  <c r="AA132" i="1" s="1"/>
  <c r="AB133" i="1"/>
  <c r="AA133" i="1" s="1"/>
  <c r="AB134" i="1"/>
  <c r="AA134" i="1" s="1"/>
  <c r="AB135" i="1"/>
  <c r="AA135" i="1" s="1"/>
  <c r="AB136" i="1"/>
  <c r="AA136" i="1" s="1"/>
  <c r="AA80" i="1"/>
  <c r="AA85" i="1"/>
  <c r="AA92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17" i="1"/>
  <c r="V18" i="1" s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17" i="1"/>
  <c r="AG17" i="1" s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56" i="1"/>
  <c r="AI57" i="1"/>
  <c r="AI58" i="1"/>
  <c r="AI59" i="1"/>
  <c r="AI60" i="1"/>
  <c r="AI61" i="1"/>
  <c r="AI62" i="1"/>
  <c r="AI63" i="1"/>
  <c r="AI64" i="1"/>
  <c r="AI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17" i="1"/>
  <c r="Q17" i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Q42" i="1" s="1"/>
  <c r="Q43" i="1" s="1"/>
  <c r="Q44" i="1" s="1"/>
  <c r="Q45" i="1" s="1"/>
  <c r="Q46" i="1" s="1"/>
  <c r="Q47" i="1" s="1"/>
  <c r="Q48" i="1" s="1"/>
  <c r="Q49" i="1" s="1"/>
  <c r="Q50" i="1" s="1"/>
  <c r="Q51" i="1" s="1"/>
  <c r="Q52" i="1" s="1"/>
  <c r="Q53" i="1" s="1"/>
  <c r="Q54" i="1" s="1"/>
  <c r="Q55" i="1" s="1"/>
  <c r="Q56" i="1" s="1"/>
  <c r="Q57" i="1" s="1"/>
  <c r="Q58" i="1" s="1"/>
  <c r="Q59" i="1" s="1"/>
  <c r="Q60" i="1" s="1"/>
  <c r="Q61" i="1" s="1"/>
  <c r="Q62" i="1" s="1"/>
  <c r="Q63" i="1" s="1"/>
  <c r="Q64" i="1" s="1"/>
  <c r="Q65" i="1" s="1"/>
  <c r="Q66" i="1" s="1"/>
  <c r="Q67" i="1" s="1"/>
  <c r="Q68" i="1" s="1"/>
  <c r="Q69" i="1" s="1"/>
  <c r="Q70" i="1" s="1"/>
  <c r="Q71" i="1" s="1"/>
  <c r="Q72" i="1" s="1"/>
  <c r="Q73" i="1" s="1"/>
  <c r="Q74" i="1" s="1"/>
  <c r="Q75" i="1" s="1"/>
  <c r="Q76" i="1" s="1"/>
  <c r="Q77" i="1" s="1"/>
  <c r="Q78" i="1" s="1"/>
  <c r="Q79" i="1" s="1"/>
  <c r="Q80" i="1" s="1"/>
  <c r="Q81" i="1" s="1"/>
  <c r="Q82" i="1" s="1"/>
  <c r="Q83" i="1" s="1"/>
  <c r="Q84" i="1" s="1"/>
  <c r="Q85" i="1" s="1"/>
  <c r="Q86" i="1" s="1"/>
  <c r="Q87" i="1" s="1"/>
  <c r="Q88" i="1" s="1"/>
  <c r="Q89" i="1" s="1"/>
  <c r="Q90" i="1" s="1"/>
  <c r="Q91" i="1" s="1"/>
  <c r="Q92" i="1" s="1"/>
  <c r="Q93" i="1" s="1"/>
  <c r="Q94" i="1" s="1"/>
  <c r="Q95" i="1" s="1"/>
  <c r="Q96" i="1" s="1"/>
  <c r="Q97" i="1" s="1"/>
  <c r="Q98" i="1" s="1"/>
  <c r="Q99" i="1" s="1"/>
  <c r="Q100" i="1" s="1"/>
  <c r="Q101" i="1" s="1"/>
  <c r="Q102" i="1" s="1"/>
  <c r="Q103" i="1" s="1"/>
  <c r="Q104" i="1" s="1"/>
  <c r="Q105" i="1" s="1"/>
  <c r="Q106" i="1" s="1"/>
  <c r="Q107" i="1" s="1"/>
  <c r="Q108" i="1" s="1"/>
  <c r="Q109" i="1" s="1"/>
  <c r="Q110" i="1" s="1"/>
  <c r="Q111" i="1" s="1"/>
  <c r="Q112" i="1" s="1"/>
  <c r="Q113" i="1" s="1"/>
  <c r="Q114" i="1" s="1"/>
  <c r="Q115" i="1" s="1"/>
  <c r="Q116" i="1" s="1"/>
  <c r="Q117" i="1" s="1"/>
  <c r="Q118" i="1" s="1"/>
  <c r="Q119" i="1" s="1"/>
  <c r="Q120" i="1" s="1"/>
  <c r="Q121" i="1" s="1"/>
  <c r="Q122" i="1" s="1"/>
  <c r="Q123" i="1" s="1"/>
  <c r="Q124" i="1" s="1"/>
  <c r="Q125" i="1" s="1"/>
  <c r="Q126" i="1" s="1"/>
  <c r="Q127" i="1" s="1"/>
  <c r="Q128" i="1" s="1"/>
  <c r="Q129" i="1" s="1"/>
  <c r="Q130" i="1" s="1"/>
  <c r="Q131" i="1" s="1"/>
  <c r="Q132" i="1" s="1"/>
  <c r="Q133" i="1" s="1"/>
  <c r="Q134" i="1" s="1"/>
  <c r="Q135" i="1" s="1"/>
  <c r="Q136" i="1" s="1"/>
  <c r="Q137" i="1" s="1"/>
  <c r="N17" i="16" l="1"/>
  <c r="O17" i="16"/>
  <c r="A19" i="16"/>
  <c r="Y19" i="16" s="1"/>
  <c r="B20" i="16"/>
  <c r="AE17" i="16"/>
  <c r="R19" i="16"/>
  <c r="W19" i="16" s="1"/>
  <c r="Q20" i="16"/>
  <c r="S19" i="16"/>
  <c r="X19" i="16" s="1"/>
  <c r="J18" i="16"/>
  <c r="H19" i="16"/>
  <c r="AE18" i="16"/>
  <c r="K18" i="16"/>
  <c r="R18" i="16"/>
  <c r="W18" i="16" s="1"/>
  <c r="V38" i="15"/>
  <c r="V39" i="15" s="1"/>
  <c r="V40" i="15" s="1"/>
  <c r="V41" i="15" s="1"/>
  <c r="V42" i="15" s="1"/>
  <c r="V43" i="15"/>
  <c r="V44" i="15" s="1"/>
  <c r="V45" i="15" s="1"/>
  <c r="V46" i="15" s="1"/>
  <c r="V47" i="15" s="1"/>
  <c r="V48" i="15" s="1"/>
  <c r="V49" i="15" s="1"/>
  <c r="V50" i="15" s="1"/>
  <c r="V51" i="15" s="1"/>
  <c r="V52" i="15" s="1"/>
  <c r="V53" i="15" s="1"/>
  <c r="V54" i="15" s="1"/>
  <c r="V55" i="15" s="1"/>
  <c r="V56" i="15" s="1"/>
  <c r="V57" i="15" s="1"/>
  <c r="V58" i="15" s="1"/>
  <c r="V59" i="15" s="1"/>
  <c r="V60" i="15" s="1"/>
  <c r="V61" i="15" s="1"/>
  <c r="V62" i="15" s="1"/>
  <c r="V63" i="15" s="1"/>
  <c r="V64" i="15" s="1"/>
  <c r="V65" i="15" s="1"/>
  <c r="V66" i="15" s="1"/>
  <c r="V67" i="15" s="1"/>
  <c r="V68" i="15" s="1"/>
  <c r="V69" i="15" s="1"/>
  <c r="V70" i="15" s="1"/>
  <c r="V71" i="15" s="1"/>
  <c r="V72" i="15" s="1"/>
  <c r="V73" i="15" s="1"/>
  <c r="V74" i="15" s="1"/>
  <c r="V75" i="15" s="1"/>
  <c r="V76" i="15" s="1"/>
  <c r="V77" i="15" s="1"/>
  <c r="V78" i="15" s="1"/>
  <c r="V79" i="15" s="1"/>
  <c r="V80" i="15" s="1"/>
  <c r="V81" i="15" s="1"/>
  <c r="V82" i="15" s="1"/>
  <c r="V83" i="15" s="1"/>
  <c r="V84" i="15" s="1"/>
  <c r="V85" i="15" s="1"/>
  <c r="V86" i="15" s="1"/>
  <c r="V87" i="15" s="1"/>
  <c r="V88" i="15" s="1"/>
  <c r="V89" i="15" s="1"/>
  <c r="V90" i="15" s="1"/>
  <c r="V91" i="15" s="1"/>
  <c r="V92" i="15" s="1"/>
  <c r="V93" i="15" s="1"/>
  <c r="V94" i="15" s="1"/>
  <c r="V95" i="15" s="1"/>
  <c r="V96" i="15" s="1"/>
  <c r="V97" i="15" s="1"/>
  <c r="V98" i="15" s="1"/>
  <c r="V99" i="15" s="1"/>
  <c r="V100" i="15" s="1"/>
  <c r="V101" i="15" s="1"/>
  <c r="V102" i="15" s="1"/>
  <c r="V103" i="15" s="1"/>
  <c r="V104" i="15" s="1"/>
  <c r="V105" i="15" s="1"/>
  <c r="V106" i="15" s="1"/>
  <c r="V107" i="15" s="1"/>
  <c r="V108" i="15" s="1"/>
  <c r="V109" i="15" s="1"/>
  <c r="V110" i="15" s="1"/>
  <c r="V111" i="15" s="1"/>
  <c r="V112" i="15" s="1"/>
  <c r="V113" i="15" s="1"/>
  <c r="V114" i="15" s="1"/>
  <c r="V115" i="15" s="1"/>
  <c r="V116" i="15" s="1"/>
  <c r="V117" i="15" s="1"/>
  <c r="V118" i="15" s="1"/>
  <c r="V119" i="15" s="1"/>
  <c r="V120" i="15" s="1"/>
  <c r="V121" i="15" s="1"/>
  <c r="V122" i="15" s="1"/>
  <c r="V123" i="15" s="1"/>
  <c r="V124" i="15" s="1"/>
  <c r="V125" i="15" s="1"/>
  <c r="V126" i="15" s="1"/>
  <c r="V127" i="15" s="1"/>
  <c r="V128" i="15" s="1"/>
  <c r="V129" i="15" s="1"/>
  <c r="V130" i="15" s="1"/>
  <c r="V131" i="15" s="1"/>
  <c r="V132" i="15" s="1"/>
  <c r="V133" i="15" s="1"/>
  <c r="V134" i="15" s="1"/>
  <c r="V135" i="15" s="1"/>
  <c r="V136" i="15" s="1"/>
  <c r="V137" i="15" s="1"/>
  <c r="V138" i="15" s="1"/>
  <c r="V139" i="15" s="1"/>
  <c r="V140" i="15" s="1"/>
  <c r="V141" i="15" s="1"/>
  <c r="V142" i="15" s="1"/>
  <c r="V143" i="15" s="1"/>
  <c r="V144" i="15" s="1"/>
  <c r="V145" i="15" s="1"/>
  <c r="V146" i="15" s="1"/>
  <c r="V147" i="15" s="1"/>
  <c r="V148" i="15" s="1"/>
  <c r="V149" i="15" s="1"/>
  <c r="V150" i="15" s="1"/>
  <c r="V151" i="15" s="1"/>
  <c r="V152" i="15" s="1"/>
  <c r="V153" i="15" s="1"/>
  <c r="V154" i="15" s="1"/>
  <c r="V155" i="15" s="1"/>
  <c r="V156" i="15" s="1"/>
  <c r="V157" i="15" s="1"/>
  <c r="V158" i="15" s="1"/>
  <c r="V159" i="15" s="1"/>
  <c r="V160" i="15" s="1"/>
  <c r="V161" i="15" s="1"/>
  <c r="V162" i="15" s="1"/>
  <c r="V163" i="15" s="1"/>
  <c r="V164" i="15" s="1"/>
  <c r="V165" i="15" s="1"/>
  <c r="V166" i="15" s="1"/>
  <c r="V167" i="15" s="1"/>
  <c r="V168" i="15" s="1"/>
  <c r="V169" i="15" s="1"/>
  <c r="V170" i="15" s="1"/>
  <c r="V171" i="15" s="1"/>
  <c r="V172" i="15" s="1"/>
  <c r="V173" i="15" s="1"/>
  <c r="V174" i="15" s="1"/>
  <c r="V175" i="15" s="1"/>
  <c r="V176" i="15" s="1"/>
  <c r="V177" i="15" s="1"/>
  <c r="V178" i="15" s="1"/>
  <c r="V179" i="15" s="1"/>
  <c r="V180" i="15" s="1"/>
  <c r="V181" i="15" s="1"/>
  <c r="V182" i="15" s="1"/>
  <c r="V183" i="15" s="1"/>
  <c r="V184" i="15" s="1"/>
  <c r="V185" i="15" s="1"/>
  <c r="V186" i="15" s="1"/>
  <c r="V187" i="15" s="1"/>
  <c r="V188" i="15" s="1"/>
  <c r="V189" i="15" s="1"/>
  <c r="V190" i="15" s="1"/>
  <c r="V191" i="15" s="1"/>
  <c r="V192" i="15" s="1"/>
  <c r="V193" i="15" s="1"/>
  <c r="V194" i="15" s="1"/>
  <c r="V195" i="15" s="1"/>
  <c r="V196" i="15" s="1"/>
  <c r="V197" i="15" s="1"/>
  <c r="V198" i="15" s="1"/>
  <c r="V199" i="15" s="1"/>
  <c r="V200" i="15" s="1"/>
  <c r="V201" i="15" s="1"/>
  <c r="V202" i="15" s="1"/>
  <c r="V203" i="15" s="1"/>
  <c r="V204" i="15" s="1"/>
  <c r="V205" i="15" s="1"/>
  <c r="V206" i="15" s="1"/>
  <c r="V207" i="15" s="1"/>
  <c r="V208" i="15" s="1"/>
  <c r="V209" i="15" s="1"/>
  <c r="V210" i="15" s="1"/>
  <c r="V211" i="15" s="1"/>
  <c r="V212" i="15" s="1"/>
  <c r="V213" i="15" s="1"/>
  <c r="V214" i="15" s="1"/>
  <c r="V215" i="15" s="1"/>
  <c r="V216" i="15" s="1"/>
  <c r="V217" i="15" s="1"/>
  <c r="V218" i="15" s="1"/>
  <c r="V219" i="15" s="1"/>
  <c r="V220" i="15" s="1"/>
  <c r="V221" i="15" s="1"/>
  <c r="V222" i="15" s="1"/>
  <c r="V223" i="15" s="1"/>
  <c r="V224" i="15" s="1"/>
  <c r="V225" i="15" s="1"/>
  <c r="V226" i="15" s="1"/>
  <c r="V227" i="15" s="1"/>
  <c r="V228" i="15" s="1"/>
  <c r="V229" i="15" s="1"/>
  <c r="V230" i="15" s="1"/>
  <c r="V231" i="15" s="1"/>
  <c r="V232" i="15" s="1"/>
  <c r="V233" i="15" s="1"/>
  <c r="V234" i="15" s="1"/>
  <c r="V235" i="15" s="1"/>
  <c r="V236" i="15" s="1"/>
  <c r="V237" i="15" s="1"/>
  <c r="V238" i="15" s="1"/>
  <c r="V239" i="15" s="1"/>
  <c r="V240" i="15" s="1"/>
  <c r="V241" i="15" s="1"/>
  <c r="V242" i="15" s="1"/>
  <c r="V243" i="15" s="1"/>
  <c r="V244" i="15" s="1"/>
  <c r="V245" i="15" s="1"/>
  <c r="V246" i="15" s="1"/>
  <c r="V247" i="15" s="1"/>
  <c r="V248" i="15" s="1"/>
  <c r="V249" i="15" s="1"/>
  <c r="V250" i="15" s="1"/>
  <c r="V251" i="15" s="1"/>
  <c r="V252" i="15" s="1"/>
  <c r="V253" i="15" s="1"/>
  <c r="V254" i="15" s="1"/>
  <c r="V255" i="15" s="1"/>
  <c r="V256" i="15" s="1"/>
  <c r="V38" i="14"/>
  <c r="V39" i="14" s="1"/>
  <c r="V40" i="14" s="1"/>
  <c r="V41" i="14" s="1"/>
  <c r="V42" i="14" s="1"/>
  <c r="V43" i="14" s="1"/>
  <c r="V44" i="14" s="1"/>
  <c r="V45" i="14" s="1"/>
  <c r="V46" i="14" s="1"/>
  <c r="V47" i="14" s="1"/>
  <c r="V48" i="14" s="1"/>
  <c r="V49" i="14" s="1"/>
  <c r="V50" i="14" s="1"/>
  <c r="V51" i="14" s="1"/>
  <c r="V52" i="14" s="1"/>
  <c r="V53" i="14" s="1"/>
  <c r="V54" i="14" s="1"/>
  <c r="V55" i="14" s="1"/>
  <c r="V56" i="14" s="1"/>
  <c r="V57" i="14" s="1"/>
  <c r="V58" i="14" s="1"/>
  <c r="V59" i="14" s="1"/>
  <c r="V60" i="14" s="1"/>
  <c r="V61" i="14" s="1"/>
  <c r="V62" i="14" s="1"/>
  <c r="V63" i="14" s="1"/>
  <c r="V64" i="14" s="1"/>
  <c r="V65" i="14" s="1"/>
  <c r="V66" i="14" s="1"/>
  <c r="V67" i="14" s="1"/>
  <c r="V68" i="14" s="1"/>
  <c r="V69" i="14" s="1"/>
  <c r="V70" i="14" s="1"/>
  <c r="V71" i="14" s="1"/>
  <c r="V72" i="14" s="1"/>
  <c r="V73" i="14" s="1"/>
  <c r="V74" i="14" s="1"/>
  <c r="V75" i="14" s="1"/>
  <c r="V76" i="14" s="1"/>
  <c r="V77" i="14" s="1"/>
  <c r="V78" i="14" s="1"/>
  <c r="V79" i="14" s="1"/>
  <c r="V80" i="14" s="1"/>
  <c r="V81" i="14" s="1"/>
  <c r="V82" i="14" s="1"/>
  <c r="V83" i="14" s="1"/>
  <c r="V84" i="14" s="1"/>
  <c r="V85" i="14" s="1"/>
  <c r="V86" i="14" s="1"/>
  <c r="V87" i="14" s="1"/>
  <c r="V88" i="14" s="1"/>
  <c r="V89" i="14" s="1"/>
  <c r="V90" i="14" s="1"/>
  <c r="V91" i="14" s="1"/>
  <c r="V92" i="14" s="1"/>
  <c r="V93" i="14" s="1"/>
  <c r="V94" i="14" s="1"/>
  <c r="V95" i="14" s="1"/>
  <c r="V96" i="14" s="1"/>
  <c r="V97" i="14" s="1"/>
  <c r="V98" i="14" s="1"/>
  <c r="V99" i="14" s="1"/>
  <c r="V100" i="14" s="1"/>
  <c r="V101" i="14" s="1"/>
  <c r="V102" i="14" s="1"/>
  <c r="V103" i="14" s="1"/>
  <c r="V104" i="14" s="1"/>
  <c r="V105" i="14" s="1"/>
  <c r="V106" i="14" s="1"/>
  <c r="V107" i="14" s="1"/>
  <c r="V108" i="14" s="1"/>
  <c r="V109" i="14" s="1"/>
  <c r="V110" i="14" s="1"/>
  <c r="V111" i="14" s="1"/>
  <c r="V112" i="14" s="1"/>
  <c r="V113" i="14" s="1"/>
  <c r="V114" i="14" s="1"/>
  <c r="V115" i="14" s="1"/>
  <c r="V116" i="14" s="1"/>
  <c r="V117" i="14" s="1"/>
  <c r="V118" i="14" s="1"/>
  <c r="V119" i="14" s="1"/>
  <c r="V120" i="14" s="1"/>
  <c r="V121" i="14" s="1"/>
  <c r="V122" i="14" s="1"/>
  <c r="V123" i="14" s="1"/>
  <c r="V124" i="14" s="1"/>
  <c r="V125" i="14" s="1"/>
  <c r="V126" i="14" s="1"/>
  <c r="V127" i="14" s="1"/>
  <c r="V128" i="14" s="1"/>
  <c r="V129" i="14" s="1"/>
  <c r="V130" i="14" s="1"/>
  <c r="V131" i="14" s="1"/>
  <c r="V132" i="14" s="1"/>
  <c r="V133" i="14" s="1"/>
  <c r="V134" i="14" s="1"/>
  <c r="V135" i="14" s="1"/>
  <c r="V136" i="14" s="1"/>
  <c r="V137" i="14" s="1"/>
  <c r="V138" i="14" s="1"/>
  <c r="V139" i="14" s="1"/>
  <c r="V140" i="14" s="1"/>
  <c r="V141" i="14" s="1"/>
  <c r="V142" i="14" s="1"/>
  <c r="V143" i="14" s="1"/>
  <c r="V144" i="14" s="1"/>
  <c r="V145" i="14" s="1"/>
  <c r="V146" i="14" s="1"/>
  <c r="V147" i="14" s="1"/>
  <c r="V148" i="14" s="1"/>
  <c r="V149" i="14" s="1"/>
  <c r="V150" i="14" s="1"/>
  <c r="V151" i="14" s="1"/>
  <c r="V152" i="14" s="1"/>
  <c r="V153" i="14" s="1"/>
  <c r="V154" i="14" s="1"/>
  <c r="V155" i="14" s="1"/>
  <c r="V156" i="14" s="1"/>
  <c r="V157" i="14" s="1"/>
  <c r="V158" i="14" s="1"/>
  <c r="V159" i="14" s="1"/>
  <c r="V160" i="14" s="1"/>
  <c r="V161" i="14" s="1"/>
  <c r="V162" i="14" s="1"/>
  <c r="V163" i="14" s="1"/>
  <c r="V164" i="14" s="1"/>
  <c r="V165" i="14" s="1"/>
  <c r="V166" i="14" s="1"/>
  <c r="V167" i="14" s="1"/>
  <c r="V168" i="14" s="1"/>
  <c r="V169" i="14" s="1"/>
  <c r="V170" i="14" s="1"/>
  <c r="V171" i="14" s="1"/>
  <c r="V172" i="14" s="1"/>
  <c r="V173" i="14" s="1"/>
  <c r="V174" i="14" s="1"/>
  <c r="V175" i="14" s="1"/>
  <c r="V176" i="14" s="1"/>
  <c r="V177" i="14" s="1"/>
  <c r="V178" i="14" s="1"/>
  <c r="V179" i="14" s="1"/>
  <c r="V180" i="14" s="1"/>
  <c r="V181" i="14" s="1"/>
  <c r="V182" i="14" s="1"/>
  <c r="V183" i="14" s="1"/>
  <c r="V184" i="14" s="1"/>
  <c r="V185" i="14" s="1"/>
  <c r="V186" i="14" s="1"/>
  <c r="V187" i="14" s="1"/>
  <c r="V188" i="14" s="1"/>
  <c r="V189" i="14" s="1"/>
  <c r="V190" i="14" s="1"/>
  <c r="V191" i="14" s="1"/>
  <c r="V192" i="14" s="1"/>
  <c r="V193" i="14" s="1"/>
  <c r="V194" i="14" s="1"/>
  <c r="V195" i="14" s="1"/>
  <c r="V196" i="14" s="1"/>
  <c r="V197" i="14" s="1"/>
  <c r="V198" i="14" s="1"/>
  <c r="V199" i="14" s="1"/>
  <c r="V200" i="14" s="1"/>
  <c r="V201" i="14" s="1"/>
  <c r="V202" i="14" s="1"/>
  <c r="V203" i="14" s="1"/>
  <c r="V204" i="14" s="1"/>
  <c r="V205" i="14" s="1"/>
  <c r="V206" i="14" s="1"/>
  <c r="V207" i="14" s="1"/>
  <c r="V208" i="14" s="1"/>
  <c r="V209" i="14" s="1"/>
  <c r="V210" i="14" s="1"/>
  <c r="V211" i="14" s="1"/>
  <c r="V212" i="14" s="1"/>
  <c r="V213" i="14" s="1"/>
  <c r="V214" i="14" s="1"/>
  <c r="V215" i="14" s="1"/>
  <c r="V216" i="14" s="1"/>
  <c r="V217" i="14" s="1"/>
  <c r="V218" i="14" s="1"/>
  <c r="V219" i="14" s="1"/>
  <c r="V220" i="14" s="1"/>
  <c r="V221" i="14" s="1"/>
  <c r="V222" i="14" s="1"/>
  <c r="V223" i="14" s="1"/>
  <c r="V224" i="14" s="1"/>
  <c r="V225" i="14" s="1"/>
  <c r="V226" i="14" s="1"/>
  <c r="V227" i="14" s="1"/>
  <c r="V228" i="14" s="1"/>
  <c r="V229" i="14" s="1"/>
  <c r="V230" i="14" s="1"/>
  <c r="V231" i="14" s="1"/>
  <c r="V232" i="14" s="1"/>
  <c r="V233" i="14" s="1"/>
  <c r="V234" i="14" s="1"/>
  <c r="V235" i="14" s="1"/>
  <c r="V236" i="14" s="1"/>
  <c r="V237" i="14" s="1"/>
  <c r="V238" i="14" s="1"/>
  <c r="V239" i="14" s="1"/>
  <c r="V240" i="14" s="1"/>
  <c r="V241" i="14" s="1"/>
  <c r="V242" i="14" s="1"/>
  <c r="V243" i="14" s="1"/>
  <c r="V244" i="14" s="1"/>
  <c r="V245" i="14" s="1"/>
  <c r="V246" i="14" s="1"/>
  <c r="V247" i="14" s="1"/>
  <c r="V248" i="14" s="1"/>
  <c r="V249" i="14" s="1"/>
  <c r="V250" i="14" s="1"/>
  <c r="V251" i="14" s="1"/>
  <c r="V252" i="14" s="1"/>
  <c r="V253" i="14" s="1"/>
  <c r="V254" i="14" s="1"/>
  <c r="V255" i="14" s="1"/>
  <c r="V256" i="14" s="1"/>
  <c r="A19" i="15"/>
  <c r="Y19" i="15" s="1"/>
  <c r="B20" i="15"/>
  <c r="AE18" i="15"/>
  <c r="K18" i="15"/>
  <c r="Q18" i="15"/>
  <c r="N17" i="15"/>
  <c r="W17" i="15"/>
  <c r="O17" i="15"/>
  <c r="R17" i="15"/>
  <c r="AE20" i="15"/>
  <c r="K20" i="15"/>
  <c r="H21" i="15"/>
  <c r="J19" i="15"/>
  <c r="K19" i="15"/>
  <c r="O20" i="14"/>
  <c r="N18" i="14"/>
  <c r="O18" i="14"/>
  <c r="Q18" i="14"/>
  <c r="AG19" i="14"/>
  <c r="N19" i="14"/>
  <c r="J17" i="14"/>
  <c r="AA19" i="14"/>
  <c r="AE19" i="14" s="1"/>
  <c r="K19" i="14"/>
  <c r="J20" i="14"/>
  <c r="A22" i="14"/>
  <c r="Y22" i="14" s="1"/>
  <c r="B24" i="14"/>
  <c r="A23" i="14"/>
  <c r="Y23" i="14" s="1"/>
  <c r="R17" i="14"/>
  <c r="K23" i="14"/>
  <c r="J23" i="14"/>
  <c r="J22" i="14"/>
  <c r="AE17" i="14"/>
  <c r="H24" i="14"/>
  <c r="J21" i="14"/>
  <c r="K21" i="14"/>
  <c r="V20" i="9"/>
  <c r="V21" i="9" s="1"/>
  <c r="V22" i="9" s="1"/>
  <c r="V23" i="9" s="1"/>
  <c r="V24" i="9" s="1"/>
  <c r="V25" i="9" s="1"/>
  <c r="V26" i="9" s="1"/>
  <c r="V27" i="9" s="1"/>
  <c r="V28" i="9" s="1"/>
  <c r="V29" i="9" s="1"/>
  <c r="V30" i="9" s="1"/>
  <c r="V31" i="9" s="1"/>
  <c r="V32" i="9" s="1"/>
  <c r="V33" i="9" s="1"/>
  <c r="V34" i="9" s="1"/>
  <c r="V35" i="9" s="1"/>
  <c r="V36" i="9" s="1"/>
  <c r="V37" i="9" s="1"/>
  <c r="V38" i="9" s="1"/>
  <c r="V39" i="9" s="1"/>
  <c r="V40" i="9" s="1"/>
  <c r="V41" i="9" s="1"/>
  <c r="V42" i="9" s="1"/>
  <c r="V43" i="9" s="1"/>
  <c r="V44" i="9" s="1"/>
  <c r="V45" i="9" s="1"/>
  <c r="V46" i="9" s="1"/>
  <c r="V47" i="9" s="1"/>
  <c r="V48" i="9" s="1"/>
  <c r="V49" i="9" s="1"/>
  <c r="V50" i="9" s="1"/>
  <c r="V51" i="9" s="1"/>
  <c r="V52" i="9" s="1"/>
  <c r="V53" i="9" s="1"/>
  <c r="V54" i="9" s="1"/>
  <c r="V55" i="9" s="1"/>
  <c r="V56" i="9" s="1"/>
  <c r="V57" i="9" s="1"/>
  <c r="V58" i="9" s="1"/>
  <c r="V59" i="9" s="1"/>
  <c r="V60" i="9" s="1"/>
  <c r="V61" i="9" s="1"/>
  <c r="V62" i="9" s="1"/>
  <c r="V63" i="9" s="1"/>
  <c r="V64" i="9" s="1"/>
  <c r="V65" i="9" s="1"/>
  <c r="V66" i="9" s="1"/>
  <c r="V67" i="9" s="1"/>
  <c r="V68" i="9" s="1"/>
  <c r="V69" i="9" s="1"/>
  <c r="V70" i="9" s="1"/>
  <c r="V71" i="9" s="1"/>
  <c r="V72" i="9" s="1"/>
  <c r="V73" i="9" s="1"/>
  <c r="V74" i="9" s="1"/>
  <c r="V75" i="9" s="1"/>
  <c r="V76" i="9" s="1"/>
  <c r="V77" i="9" s="1"/>
  <c r="V78" i="9" s="1"/>
  <c r="V79" i="9" s="1"/>
  <c r="V80" i="9" s="1"/>
  <c r="V81" i="9" s="1"/>
  <c r="V82" i="9" s="1"/>
  <c r="V83" i="9" s="1"/>
  <c r="V84" i="9" s="1"/>
  <c r="V85" i="9" s="1"/>
  <c r="V86" i="9" s="1"/>
  <c r="V87" i="9" s="1"/>
  <c r="V88" i="9" s="1"/>
  <c r="V89" i="9" s="1"/>
  <c r="V90" i="9" s="1"/>
  <c r="V91" i="9" s="1"/>
  <c r="V92" i="9" s="1"/>
  <c r="V93" i="9" s="1"/>
  <c r="V94" i="9" s="1"/>
  <c r="V95" i="9" s="1"/>
  <c r="V96" i="9" s="1"/>
  <c r="V97" i="9" s="1"/>
  <c r="V98" i="9" s="1"/>
  <c r="V99" i="9" s="1"/>
  <c r="V100" i="9" s="1"/>
  <c r="V101" i="9" s="1"/>
  <c r="V102" i="9" s="1"/>
  <c r="V103" i="9" s="1"/>
  <c r="V104" i="9" s="1"/>
  <c r="V105" i="9" s="1"/>
  <c r="V106" i="9" s="1"/>
  <c r="V107" i="9" s="1"/>
  <c r="V108" i="9" s="1"/>
  <c r="V109" i="9" s="1"/>
  <c r="V110" i="9" s="1"/>
  <c r="V111" i="9" s="1"/>
  <c r="V112" i="9" s="1"/>
  <c r="V113" i="9" s="1"/>
  <c r="V114" i="9" s="1"/>
  <c r="V115" i="9" s="1"/>
  <c r="V116" i="9" s="1"/>
  <c r="V117" i="9" s="1"/>
  <c r="V118" i="9" s="1"/>
  <c r="V119" i="9" s="1"/>
  <c r="V120" i="9" s="1"/>
  <c r="V121" i="9" s="1"/>
  <c r="V122" i="9" s="1"/>
  <c r="V123" i="9" s="1"/>
  <c r="V124" i="9" s="1"/>
  <c r="V125" i="9" s="1"/>
  <c r="V126" i="9" s="1"/>
  <c r="V127" i="9" s="1"/>
  <c r="V128" i="9" s="1"/>
  <c r="V129" i="9" s="1"/>
  <c r="V130" i="9" s="1"/>
  <c r="V131" i="9" s="1"/>
  <c r="V132" i="9" s="1"/>
  <c r="V133" i="9" s="1"/>
  <c r="V134" i="9" s="1"/>
  <c r="V135" i="9" s="1"/>
  <c r="V136" i="9" s="1"/>
  <c r="V137" i="9" s="1"/>
  <c r="V138" i="9" s="1"/>
  <c r="V139" i="9" s="1"/>
  <c r="V140" i="9" s="1"/>
  <c r="V141" i="9" s="1"/>
  <c r="V142" i="9" s="1"/>
  <c r="V143" i="9" s="1"/>
  <c r="V144" i="9" s="1"/>
  <c r="V145" i="9" s="1"/>
  <c r="V146" i="9" s="1"/>
  <c r="V147" i="9" s="1"/>
  <c r="V148" i="9" s="1"/>
  <c r="V149" i="9" s="1"/>
  <c r="V150" i="9" s="1"/>
  <c r="V151" i="9" s="1"/>
  <c r="V152" i="9" s="1"/>
  <c r="V153" i="9" s="1"/>
  <c r="V154" i="9" s="1"/>
  <c r="V155" i="9" s="1"/>
  <c r="V156" i="9" s="1"/>
  <c r="V157" i="9" s="1"/>
  <c r="V158" i="9" s="1"/>
  <c r="V159" i="9" s="1"/>
  <c r="V160" i="9" s="1"/>
  <c r="V161" i="9" s="1"/>
  <c r="V162" i="9" s="1"/>
  <c r="V163" i="9" s="1"/>
  <c r="V164" i="9" s="1"/>
  <c r="V165" i="9" s="1"/>
  <c r="V166" i="9" s="1"/>
  <c r="V167" i="9" s="1"/>
  <c r="V168" i="9" s="1"/>
  <c r="V169" i="9" s="1"/>
  <c r="V170" i="9" s="1"/>
  <c r="V171" i="9" s="1"/>
  <c r="V172" i="9" s="1"/>
  <c r="V173" i="9" s="1"/>
  <c r="V174" i="9" s="1"/>
  <c r="V175" i="9" s="1"/>
  <c r="V176" i="9" s="1"/>
  <c r="V177" i="9" s="1"/>
  <c r="V178" i="9" s="1"/>
  <c r="V179" i="9" s="1"/>
  <c r="V180" i="9" s="1"/>
  <c r="V181" i="9" s="1"/>
  <c r="V182" i="9" s="1"/>
  <c r="V183" i="9" s="1"/>
  <c r="V184" i="9" s="1"/>
  <c r="V185" i="9" s="1"/>
  <c r="V186" i="9" s="1"/>
  <c r="V187" i="9" s="1"/>
  <c r="V188" i="9" s="1"/>
  <c r="V189" i="9" s="1"/>
  <c r="V190" i="9" s="1"/>
  <c r="V191" i="9" s="1"/>
  <c r="V192" i="9" s="1"/>
  <c r="V193" i="9" s="1"/>
  <c r="V194" i="9" s="1"/>
  <c r="V195" i="9" s="1"/>
  <c r="V196" i="9" s="1"/>
  <c r="V197" i="9" s="1"/>
  <c r="V198" i="9" s="1"/>
  <c r="V199" i="9" s="1"/>
  <c r="V200" i="9" s="1"/>
  <c r="V201" i="9" s="1"/>
  <c r="V202" i="9" s="1"/>
  <c r="V203" i="9" s="1"/>
  <c r="V204" i="9" s="1"/>
  <c r="V205" i="9" s="1"/>
  <c r="V206" i="9" s="1"/>
  <c r="V207" i="9" s="1"/>
  <c r="V208" i="9" s="1"/>
  <c r="V209" i="9" s="1"/>
  <c r="V210" i="9" s="1"/>
  <c r="V211" i="9" s="1"/>
  <c r="V212" i="9" s="1"/>
  <c r="V213" i="9" s="1"/>
  <c r="V214" i="9" s="1"/>
  <c r="V215" i="9" s="1"/>
  <c r="V216" i="9" s="1"/>
  <c r="V217" i="9" s="1"/>
  <c r="V218" i="9" s="1"/>
  <c r="V219" i="9" s="1"/>
  <c r="V220" i="9" s="1"/>
  <c r="V221" i="9" s="1"/>
  <c r="V222" i="9" s="1"/>
  <c r="V223" i="9" s="1"/>
  <c r="V224" i="9" s="1"/>
  <c r="V225" i="9" s="1"/>
  <c r="V226" i="9" s="1"/>
  <c r="V227" i="9" s="1"/>
  <c r="V228" i="9" s="1"/>
  <c r="V229" i="9" s="1"/>
  <c r="V230" i="9" s="1"/>
  <c r="V231" i="9" s="1"/>
  <c r="V232" i="9" s="1"/>
  <c r="V233" i="9" s="1"/>
  <c r="V234" i="9" s="1"/>
  <c r="V235" i="9" s="1"/>
  <c r="V236" i="9" s="1"/>
  <c r="V237" i="9" s="1"/>
  <c r="V238" i="9" s="1"/>
  <c r="V239" i="9" s="1"/>
  <c r="V240" i="9" s="1"/>
  <c r="V241" i="9" s="1"/>
  <c r="V242" i="9" s="1"/>
  <c r="V243" i="9" s="1"/>
  <c r="V244" i="9" s="1"/>
  <c r="V245" i="9" s="1"/>
  <c r="V246" i="9" s="1"/>
  <c r="V247" i="9" s="1"/>
  <c r="V248" i="9" s="1"/>
  <c r="V249" i="9" s="1"/>
  <c r="V250" i="9" s="1"/>
  <c r="V251" i="9" s="1"/>
  <c r="V252" i="9" s="1"/>
  <c r="V253" i="9" s="1"/>
  <c r="V254" i="9" s="1"/>
  <c r="V255" i="9" s="1"/>
  <c r="V256" i="9" s="1"/>
  <c r="X19" i="9"/>
  <c r="H20" i="9"/>
  <c r="J19" i="9"/>
  <c r="K19" i="9"/>
  <c r="AE19" i="9"/>
  <c r="A18" i="9"/>
  <c r="Y18" i="9" s="1"/>
  <c r="A19" i="9"/>
  <c r="Y19" i="9" s="1"/>
  <c r="B20" i="9"/>
  <c r="R19" i="9"/>
  <c r="W19" i="9" s="1"/>
  <c r="Q20" i="9"/>
  <c r="S18" i="9"/>
  <c r="X18" i="9" s="1"/>
  <c r="R18" i="9"/>
  <c r="W18" i="9" s="1"/>
  <c r="A21" i="8"/>
  <c r="Y21" i="8" s="1"/>
  <c r="B22" i="8"/>
  <c r="N17" i="8"/>
  <c r="W17" i="8"/>
  <c r="K21" i="8"/>
  <c r="J21" i="8"/>
  <c r="H22" i="8"/>
  <c r="AE21" i="8"/>
  <c r="N20" i="8"/>
  <c r="AE19" i="8"/>
  <c r="S18" i="8"/>
  <c r="X18" i="8" s="1"/>
  <c r="R18" i="8"/>
  <c r="W18" i="8" s="1"/>
  <c r="Q19" i="8"/>
  <c r="S17" i="8"/>
  <c r="R17" i="8"/>
  <c r="K20" i="8"/>
  <c r="AG17" i="8"/>
  <c r="AE17" i="8" s="1"/>
  <c r="K19" i="8"/>
  <c r="N19" i="8"/>
  <c r="Q138" i="1"/>
  <c r="R138" i="1" s="1"/>
  <c r="R137" i="1"/>
  <c r="S137" i="1"/>
  <c r="H138" i="1"/>
  <c r="H139" i="1" s="1"/>
  <c r="H140" i="1" s="1"/>
  <c r="J137" i="1"/>
  <c r="N137" i="1" s="1"/>
  <c r="K137" i="1"/>
  <c r="O137" i="1" s="1"/>
  <c r="AE137" i="1"/>
  <c r="R28" i="1"/>
  <c r="K65" i="1"/>
  <c r="AG112" i="1"/>
  <c r="V19" i="1"/>
  <c r="V20" i="1" s="1"/>
  <c r="V21" i="1" s="1"/>
  <c r="V22" i="1" s="1"/>
  <c r="V23" i="1" s="1"/>
  <c r="B15" i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N18" i="16" l="1"/>
  <c r="S20" i="16"/>
  <c r="X20" i="16" s="1"/>
  <c r="R20" i="16"/>
  <c r="W20" i="16" s="1"/>
  <c r="Q21" i="16"/>
  <c r="A20" i="16"/>
  <c r="Y20" i="16" s="1"/>
  <c r="B21" i="16"/>
  <c r="O18" i="16"/>
  <c r="H20" i="16"/>
  <c r="AE19" i="16"/>
  <c r="K19" i="16"/>
  <c r="J19" i="16"/>
  <c r="K21" i="15"/>
  <c r="J21" i="15"/>
  <c r="H22" i="15"/>
  <c r="AE21" i="15"/>
  <c r="O19" i="15"/>
  <c r="N19" i="15"/>
  <c r="O20" i="15"/>
  <c r="S18" i="15"/>
  <c r="X18" i="15" s="1"/>
  <c r="R18" i="15"/>
  <c r="W18" i="15" s="1"/>
  <c r="Q19" i="15"/>
  <c r="O18" i="15"/>
  <c r="A20" i="15"/>
  <c r="Y20" i="15" s="1"/>
  <c r="B21" i="15"/>
  <c r="N22" i="14"/>
  <c r="H25" i="14"/>
  <c r="K24" i="14"/>
  <c r="J24" i="14"/>
  <c r="AE24" i="14"/>
  <c r="O21" i="14"/>
  <c r="N21" i="14"/>
  <c r="N23" i="14"/>
  <c r="O23" i="14"/>
  <c r="W17" i="14"/>
  <c r="N17" i="14"/>
  <c r="B25" i="14"/>
  <c r="A24" i="14"/>
  <c r="Y24" i="14" s="1"/>
  <c r="N20" i="14"/>
  <c r="O19" i="14"/>
  <c r="Q19" i="14"/>
  <c r="R18" i="14"/>
  <c r="W18" i="14" s="1"/>
  <c r="S18" i="14"/>
  <c r="X18" i="14" s="1"/>
  <c r="Q21" i="9"/>
  <c r="S20" i="9"/>
  <c r="X20" i="9" s="1"/>
  <c r="R20" i="9"/>
  <c r="W20" i="9" s="1"/>
  <c r="B21" i="9"/>
  <c r="A20" i="9"/>
  <c r="Y20" i="9" s="1"/>
  <c r="N19" i="9"/>
  <c r="J20" i="9"/>
  <c r="H21" i="9"/>
  <c r="K20" i="9"/>
  <c r="AE20" i="9"/>
  <c r="O19" i="9"/>
  <c r="K22" i="8"/>
  <c r="J22" i="8"/>
  <c r="H23" i="8"/>
  <c r="AE22" i="8"/>
  <c r="Q20" i="8"/>
  <c r="S19" i="8"/>
  <c r="X19" i="8" s="1"/>
  <c r="R19" i="8"/>
  <c r="W19" i="8" s="1"/>
  <c r="O21" i="8"/>
  <c r="A22" i="8"/>
  <c r="Y22" i="8" s="1"/>
  <c r="B23" i="8"/>
  <c r="O19" i="8"/>
  <c r="N21" i="8"/>
  <c r="O20" i="8"/>
  <c r="S138" i="1"/>
  <c r="Q139" i="1"/>
  <c r="R139" i="1" s="1"/>
  <c r="AE139" i="1"/>
  <c r="AE138" i="1"/>
  <c r="K139" i="1"/>
  <c r="O139" i="1" s="1"/>
  <c r="K138" i="1"/>
  <c r="O138" i="1" s="1"/>
  <c r="J138" i="1"/>
  <c r="N138" i="1" s="1"/>
  <c r="J139" i="1"/>
  <c r="N139" i="1" s="1"/>
  <c r="AE140" i="1"/>
  <c r="H141" i="1"/>
  <c r="K140" i="1"/>
  <c r="J140" i="1"/>
  <c r="O65" i="1"/>
  <c r="AE65" i="1"/>
  <c r="J65" i="1"/>
  <c r="V24" i="1"/>
  <c r="O19" i="16" l="1"/>
  <c r="K20" i="16"/>
  <c r="J20" i="16"/>
  <c r="H21" i="16"/>
  <c r="AE20" i="16"/>
  <c r="A21" i="16"/>
  <c r="Y21" i="16" s="1"/>
  <c r="B22" i="16"/>
  <c r="N19" i="16"/>
  <c r="S21" i="16"/>
  <c r="X21" i="16" s="1"/>
  <c r="R21" i="16"/>
  <c r="W21" i="16" s="1"/>
  <c r="Q22" i="16"/>
  <c r="B22" i="15"/>
  <c r="A21" i="15"/>
  <c r="Y21" i="15" s="1"/>
  <c r="J22" i="15"/>
  <c r="H23" i="15"/>
  <c r="AE22" i="15"/>
  <c r="K22" i="15"/>
  <c r="O21" i="15"/>
  <c r="Q20" i="15"/>
  <c r="S19" i="15"/>
  <c r="X19" i="15" s="1"/>
  <c r="R19" i="15"/>
  <c r="W19" i="15" s="1"/>
  <c r="N21" i="15"/>
  <c r="N24" i="14"/>
  <c r="H26" i="14"/>
  <c r="AE25" i="14"/>
  <c r="K25" i="14"/>
  <c r="J25" i="14"/>
  <c r="B26" i="14"/>
  <c r="A25" i="14"/>
  <c r="Y25" i="14" s="1"/>
  <c r="O24" i="14"/>
  <c r="Q20" i="14"/>
  <c r="S19" i="14"/>
  <c r="X19" i="14" s="1"/>
  <c r="R19" i="14"/>
  <c r="W19" i="14" s="1"/>
  <c r="O20" i="9"/>
  <c r="AE21" i="9"/>
  <c r="J21" i="9"/>
  <c r="H22" i="9"/>
  <c r="K21" i="9"/>
  <c r="B22" i="9"/>
  <c r="A21" i="9"/>
  <c r="Y21" i="9" s="1"/>
  <c r="S21" i="9"/>
  <c r="X21" i="9" s="1"/>
  <c r="R21" i="9"/>
  <c r="W21" i="9" s="1"/>
  <c r="Q22" i="9"/>
  <c r="N20" i="9"/>
  <c r="R20" i="8"/>
  <c r="W20" i="8" s="1"/>
  <c r="S20" i="8"/>
  <c r="X20" i="8" s="1"/>
  <c r="Q21" i="8"/>
  <c r="N22" i="8"/>
  <c r="A23" i="8"/>
  <c r="Y23" i="8" s="1"/>
  <c r="B24" i="8"/>
  <c r="H24" i="8"/>
  <c r="K23" i="8"/>
  <c r="J23" i="8"/>
  <c r="AE23" i="8"/>
  <c r="O22" i="8"/>
  <c r="Q140" i="1"/>
  <c r="Q141" i="1" s="1"/>
  <c r="S139" i="1"/>
  <c r="N140" i="1"/>
  <c r="AE141" i="1"/>
  <c r="K141" i="1"/>
  <c r="J141" i="1"/>
  <c r="H142" i="1"/>
  <c r="O140" i="1"/>
  <c r="N65" i="1"/>
  <c r="AE66" i="1"/>
  <c r="J66" i="1"/>
  <c r="K66" i="1"/>
  <c r="V25" i="1"/>
  <c r="A18" i="1"/>
  <c r="Y18" i="1" s="1"/>
  <c r="A19" i="1"/>
  <c r="Y19" i="1" s="1"/>
  <c r="A20" i="1"/>
  <c r="Y20" i="1" s="1"/>
  <c r="A21" i="1"/>
  <c r="Y21" i="1" s="1"/>
  <c r="A22" i="1"/>
  <c r="Y22" i="1" s="1"/>
  <c r="A23" i="1"/>
  <c r="Y23" i="1" s="1"/>
  <c r="A24" i="1"/>
  <c r="Y24" i="1" s="1"/>
  <c r="A25" i="1"/>
  <c r="Y25" i="1" s="1"/>
  <c r="A26" i="1"/>
  <c r="Y26" i="1" s="1"/>
  <c r="A27" i="1"/>
  <c r="Y27" i="1" s="1"/>
  <c r="A28" i="1"/>
  <c r="Y28" i="1" s="1"/>
  <c r="A29" i="1"/>
  <c r="Y29" i="1" s="1"/>
  <c r="A30" i="1"/>
  <c r="Y30" i="1" s="1"/>
  <c r="A31" i="1"/>
  <c r="Y31" i="1" s="1"/>
  <c r="A32" i="1"/>
  <c r="Y32" i="1" s="1"/>
  <c r="A33" i="1"/>
  <c r="Y33" i="1" s="1"/>
  <c r="A34" i="1"/>
  <c r="Y34" i="1" s="1"/>
  <c r="A35" i="1"/>
  <c r="Y35" i="1" s="1"/>
  <c r="A36" i="1"/>
  <c r="Y36" i="1" s="1"/>
  <c r="A37" i="1"/>
  <c r="Y37" i="1" s="1"/>
  <c r="A38" i="1"/>
  <c r="Y38" i="1" s="1"/>
  <c r="A39" i="1"/>
  <c r="Y39" i="1" s="1"/>
  <c r="A40" i="1"/>
  <c r="Y40" i="1" s="1"/>
  <c r="A41" i="1"/>
  <c r="Y41" i="1" s="1"/>
  <c r="A42" i="1"/>
  <c r="Y42" i="1" s="1"/>
  <c r="A43" i="1"/>
  <c r="Y43" i="1" s="1"/>
  <c r="A44" i="1"/>
  <c r="Y44" i="1" s="1"/>
  <c r="A45" i="1"/>
  <c r="Y45" i="1" s="1"/>
  <c r="A46" i="1"/>
  <c r="Y46" i="1" s="1"/>
  <c r="A47" i="1"/>
  <c r="Y47" i="1" s="1"/>
  <c r="A48" i="1"/>
  <c r="Y48" i="1" s="1"/>
  <c r="A49" i="1"/>
  <c r="Y49" i="1" s="1"/>
  <c r="A50" i="1"/>
  <c r="Y50" i="1" s="1"/>
  <c r="A51" i="1"/>
  <c r="Y51" i="1" s="1"/>
  <c r="A52" i="1"/>
  <c r="Y52" i="1" s="1"/>
  <c r="A53" i="1"/>
  <c r="Y53" i="1" s="1"/>
  <c r="A54" i="1"/>
  <c r="Y54" i="1" s="1"/>
  <c r="A55" i="1"/>
  <c r="Y55" i="1" s="1"/>
  <c r="A56" i="1"/>
  <c r="Y56" i="1" s="1"/>
  <c r="A57" i="1"/>
  <c r="Y57" i="1" s="1"/>
  <c r="A58" i="1"/>
  <c r="Y58" i="1" s="1"/>
  <c r="A59" i="1"/>
  <c r="Y59" i="1" s="1"/>
  <c r="A60" i="1"/>
  <c r="Y60" i="1" s="1"/>
  <c r="A61" i="1"/>
  <c r="Y61" i="1" s="1"/>
  <c r="A62" i="1"/>
  <c r="Y62" i="1" s="1"/>
  <c r="A63" i="1"/>
  <c r="Y63" i="1" s="1"/>
  <c r="A64" i="1"/>
  <c r="Y64" i="1" s="1"/>
  <c r="A17" i="1"/>
  <c r="Y17" i="1" s="1"/>
  <c r="AA59" i="1"/>
  <c r="AG52" i="1"/>
  <c r="AA54" i="1"/>
  <c r="AG34" i="1"/>
  <c r="AG32" i="1"/>
  <c r="AA30" i="1"/>
  <c r="AA23" i="1"/>
  <c r="N20" i="16" l="1"/>
  <c r="O20" i="16"/>
  <c r="AE21" i="16"/>
  <c r="K21" i="16"/>
  <c r="J21" i="16"/>
  <c r="H22" i="16"/>
  <c r="B23" i="16"/>
  <c r="A22" i="16"/>
  <c r="Y22" i="16" s="1"/>
  <c r="S22" i="16"/>
  <c r="X22" i="16" s="1"/>
  <c r="R22" i="16"/>
  <c r="W22" i="16" s="1"/>
  <c r="Q23" i="16"/>
  <c r="S20" i="15"/>
  <c r="X20" i="15" s="1"/>
  <c r="R20" i="15"/>
  <c r="W20" i="15" s="1"/>
  <c r="Q21" i="15"/>
  <c r="A22" i="15"/>
  <c r="Y22" i="15" s="1"/>
  <c r="B23" i="15"/>
  <c r="O22" i="15"/>
  <c r="K23" i="15"/>
  <c r="J23" i="15"/>
  <c r="H24" i="15"/>
  <c r="AE23" i="15"/>
  <c r="N22" i="15"/>
  <c r="A26" i="14"/>
  <c r="Y26" i="14" s="1"/>
  <c r="B27" i="14"/>
  <c r="N25" i="14"/>
  <c r="R20" i="14"/>
  <c r="W20" i="14" s="1"/>
  <c r="S20" i="14"/>
  <c r="X20" i="14" s="1"/>
  <c r="Q21" i="14"/>
  <c r="O25" i="14"/>
  <c r="AE26" i="14"/>
  <c r="K26" i="14"/>
  <c r="J26" i="14"/>
  <c r="H27" i="14"/>
  <c r="R22" i="9"/>
  <c r="W22" i="9" s="1"/>
  <c r="Q23" i="9"/>
  <c r="S22" i="9"/>
  <c r="X22" i="9" s="1"/>
  <c r="O21" i="9"/>
  <c r="A22" i="9"/>
  <c r="Y22" i="9" s="1"/>
  <c r="B23" i="9"/>
  <c r="K22" i="9"/>
  <c r="AE22" i="9"/>
  <c r="J22" i="9"/>
  <c r="H23" i="9"/>
  <c r="N21" i="9"/>
  <c r="O23" i="8"/>
  <c r="A24" i="8"/>
  <c r="Y24" i="8" s="1"/>
  <c r="B25" i="8"/>
  <c r="N23" i="8"/>
  <c r="H25" i="8"/>
  <c r="AE24" i="8"/>
  <c r="J24" i="8"/>
  <c r="K24" i="8"/>
  <c r="Q22" i="8"/>
  <c r="S21" i="8"/>
  <c r="X21" i="8" s="1"/>
  <c r="R21" i="8"/>
  <c r="W21" i="8" s="1"/>
  <c r="S140" i="1"/>
  <c r="R140" i="1"/>
  <c r="Q142" i="1"/>
  <c r="R141" i="1"/>
  <c r="S141" i="1"/>
  <c r="H143" i="1"/>
  <c r="J142" i="1"/>
  <c r="K142" i="1"/>
  <c r="AE142" i="1"/>
  <c r="N141" i="1"/>
  <c r="O141" i="1"/>
  <c r="N66" i="1"/>
  <c r="O66" i="1"/>
  <c r="J67" i="1"/>
  <c r="AE67" i="1"/>
  <c r="K67" i="1"/>
  <c r="V26" i="1"/>
  <c r="AG55" i="1"/>
  <c r="AG50" i="1"/>
  <c r="AG56" i="1"/>
  <c r="AG25" i="1"/>
  <c r="AA49" i="1"/>
  <c r="AA43" i="1"/>
  <c r="AG38" i="1"/>
  <c r="AA50" i="1"/>
  <c r="AA55" i="1"/>
  <c r="AA32" i="1"/>
  <c r="AG33" i="1"/>
  <c r="AG40" i="1"/>
  <c r="AG43" i="1"/>
  <c r="AA56" i="1"/>
  <c r="AA52" i="1"/>
  <c r="AA63" i="1"/>
  <c r="AA60" i="1"/>
  <c r="AA57" i="1"/>
  <c r="AA62" i="1"/>
  <c r="AA64" i="1"/>
  <c r="S19" i="1"/>
  <c r="X19" i="1" s="1"/>
  <c r="AA22" i="1"/>
  <c r="AA26" i="1"/>
  <c r="AG27" i="1"/>
  <c r="AA29" i="1"/>
  <c r="AG30" i="1"/>
  <c r="AA25" i="1"/>
  <c r="AG35" i="1"/>
  <c r="AG61" i="1"/>
  <c r="AG63" i="1"/>
  <c r="AG62" i="1"/>
  <c r="AG37" i="1"/>
  <c r="AA58" i="1"/>
  <c r="S18" i="1"/>
  <c r="X18" i="1" s="1"/>
  <c r="R19" i="1"/>
  <c r="W19" i="1" s="1"/>
  <c r="AA21" i="1"/>
  <c r="AG22" i="1"/>
  <c r="AA24" i="1"/>
  <c r="AG26" i="1"/>
  <c r="AA28" i="1"/>
  <c r="AG29" i="1"/>
  <c r="AA31" i="1"/>
  <c r="AG39" i="1"/>
  <c r="AA46" i="1"/>
  <c r="AG54" i="1"/>
  <c r="AA51" i="1"/>
  <c r="AA61" i="1"/>
  <c r="S17" i="1"/>
  <c r="AA41" i="1"/>
  <c r="AA53" i="1"/>
  <c r="AG49" i="1"/>
  <c r="AG21" i="1"/>
  <c r="AG24" i="1"/>
  <c r="AA27" i="1"/>
  <c r="AG28" i="1"/>
  <c r="AG31" i="1"/>
  <c r="AG36" i="1"/>
  <c r="AG51" i="1"/>
  <c r="AG53" i="1"/>
  <c r="N21" i="16" l="1"/>
  <c r="AE22" i="16"/>
  <c r="H23" i="16"/>
  <c r="K22" i="16"/>
  <c r="J22" i="16"/>
  <c r="B24" i="16"/>
  <c r="A23" i="16"/>
  <c r="Y23" i="16" s="1"/>
  <c r="O21" i="16"/>
  <c r="Q24" i="16"/>
  <c r="S23" i="16"/>
  <c r="X23" i="16" s="1"/>
  <c r="R23" i="16"/>
  <c r="W23" i="16" s="1"/>
  <c r="O23" i="15"/>
  <c r="A23" i="15"/>
  <c r="Y23" i="15" s="1"/>
  <c r="B24" i="15"/>
  <c r="AE24" i="15"/>
  <c r="H25" i="15"/>
  <c r="K24" i="15"/>
  <c r="J24" i="15"/>
  <c r="N23" i="15"/>
  <c r="Q22" i="15"/>
  <c r="S21" i="15"/>
  <c r="X21" i="15" s="1"/>
  <c r="R21" i="15"/>
  <c r="W21" i="15" s="1"/>
  <c r="H28" i="14"/>
  <c r="K27" i="14"/>
  <c r="J27" i="14"/>
  <c r="AE27" i="14"/>
  <c r="O26" i="14"/>
  <c r="N26" i="14"/>
  <c r="Q22" i="14"/>
  <c r="S21" i="14"/>
  <c r="X21" i="14" s="1"/>
  <c r="R21" i="14"/>
  <c r="W21" i="14" s="1"/>
  <c r="A27" i="14"/>
  <c r="Y27" i="14" s="1"/>
  <c r="B28" i="14"/>
  <c r="N22" i="9"/>
  <c r="S23" i="9"/>
  <c r="X23" i="9" s="1"/>
  <c r="R23" i="9"/>
  <c r="W23" i="9" s="1"/>
  <c r="Q24" i="9"/>
  <c r="AE23" i="9"/>
  <c r="H24" i="9"/>
  <c r="J23" i="9"/>
  <c r="K23" i="9"/>
  <c r="A23" i="9"/>
  <c r="Y23" i="9" s="1"/>
  <c r="B24" i="9"/>
  <c r="O22" i="9"/>
  <c r="S22" i="8"/>
  <c r="X22" i="8" s="1"/>
  <c r="R22" i="8"/>
  <c r="W22" i="8" s="1"/>
  <c r="Q23" i="8"/>
  <c r="O24" i="8"/>
  <c r="N24" i="8"/>
  <c r="K25" i="8"/>
  <c r="J25" i="8"/>
  <c r="H26" i="8"/>
  <c r="AE25" i="8"/>
  <c r="A25" i="8"/>
  <c r="Y25" i="8" s="1"/>
  <c r="B26" i="8"/>
  <c r="AE143" i="1"/>
  <c r="H144" i="1"/>
  <c r="J143" i="1"/>
  <c r="K143" i="1"/>
  <c r="O142" i="1"/>
  <c r="N142" i="1"/>
  <c r="R142" i="1"/>
  <c r="S142" i="1"/>
  <c r="Q143" i="1"/>
  <c r="N67" i="1"/>
  <c r="O67" i="1"/>
  <c r="AE49" i="1"/>
  <c r="AE68" i="1"/>
  <c r="J68" i="1"/>
  <c r="K68" i="1"/>
  <c r="V27" i="1"/>
  <c r="AA20" i="1"/>
  <c r="S20" i="1"/>
  <c r="X20" i="1" s="1"/>
  <c r="J17" i="1"/>
  <c r="W17" i="1" s="1"/>
  <c r="R17" i="1"/>
  <c r="S21" i="1"/>
  <c r="X21" i="1" s="1"/>
  <c r="AG20" i="1"/>
  <c r="R20" i="1"/>
  <c r="W20" i="1" s="1"/>
  <c r="R21" i="1"/>
  <c r="W21" i="1" s="1"/>
  <c r="S22" i="1"/>
  <c r="X22" i="1" s="1"/>
  <c r="R22" i="1"/>
  <c r="W22" i="1" s="1"/>
  <c r="K19" i="1"/>
  <c r="K18" i="1"/>
  <c r="K17" i="1"/>
  <c r="O17" i="1" s="1"/>
  <c r="AG19" i="1"/>
  <c r="J19" i="1"/>
  <c r="N19" i="1" s="1"/>
  <c r="J21" i="1"/>
  <c r="N21" i="1" s="1"/>
  <c r="K20" i="1"/>
  <c r="J20" i="1"/>
  <c r="N20" i="1" s="1"/>
  <c r="K21" i="1"/>
  <c r="AA18" i="1"/>
  <c r="AA19" i="1"/>
  <c r="AE21" i="1"/>
  <c r="AA17" i="1"/>
  <c r="R18" i="1"/>
  <c r="W18" i="1" s="1"/>
  <c r="AG60" i="1"/>
  <c r="AG59" i="1"/>
  <c r="AG58" i="1"/>
  <c r="AG64" i="1"/>
  <c r="AG57" i="1"/>
  <c r="AA44" i="1"/>
  <c r="AA48" i="1"/>
  <c r="AA47" i="1"/>
  <c r="AA40" i="1"/>
  <c r="AA38" i="1"/>
  <c r="AA33" i="1"/>
  <c r="AA36" i="1"/>
  <c r="AA34" i="1"/>
  <c r="AA39" i="1"/>
  <c r="AA37" i="1"/>
  <c r="AA42" i="1"/>
  <c r="AA45" i="1"/>
  <c r="AG23" i="1"/>
  <c r="AG46" i="1"/>
  <c r="AG44" i="1"/>
  <c r="AA35" i="1"/>
  <c r="AG42" i="1"/>
  <c r="AG47" i="1"/>
  <c r="AG45" i="1"/>
  <c r="AG48" i="1"/>
  <c r="AG41" i="1"/>
  <c r="AE41" i="1" s="1"/>
  <c r="B25" i="16" l="1"/>
  <c r="A24" i="16"/>
  <c r="Y24" i="16" s="1"/>
  <c r="N22" i="16"/>
  <c r="O22" i="16"/>
  <c r="H24" i="16"/>
  <c r="AE23" i="16"/>
  <c r="K23" i="16"/>
  <c r="J23" i="16"/>
  <c r="Q25" i="16"/>
  <c r="S24" i="16"/>
  <c r="X24" i="16" s="1"/>
  <c r="R24" i="16"/>
  <c r="W24" i="16" s="1"/>
  <c r="R22" i="15"/>
  <c r="W22" i="15" s="1"/>
  <c r="Q23" i="15"/>
  <c r="S22" i="15"/>
  <c r="X22" i="15" s="1"/>
  <c r="B25" i="15"/>
  <c r="A24" i="15"/>
  <c r="Y24" i="15" s="1"/>
  <c r="O24" i="15"/>
  <c r="N24" i="15"/>
  <c r="AE25" i="15"/>
  <c r="H26" i="15"/>
  <c r="K25" i="15"/>
  <c r="J25" i="15"/>
  <c r="B29" i="14"/>
  <c r="A28" i="14"/>
  <c r="Y28" i="14" s="1"/>
  <c r="S22" i="14"/>
  <c r="X22" i="14" s="1"/>
  <c r="R22" i="14"/>
  <c r="W22" i="14" s="1"/>
  <c r="Q23" i="14"/>
  <c r="N27" i="14"/>
  <c r="O27" i="14"/>
  <c r="K28" i="14"/>
  <c r="J28" i="14"/>
  <c r="H29" i="14"/>
  <c r="AE28" i="14"/>
  <c r="O23" i="9"/>
  <c r="N23" i="9"/>
  <c r="B25" i="9"/>
  <c r="A24" i="9"/>
  <c r="Y24" i="9" s="1"/>
  <c r="AE24" i="9"/>
  <c r="H25" i="9"/>
  <c r="K24" i="9"/>
  <c r="J24" i="9"/>
  <c r="S24" i="9"/>
  <c r="X24" i="9" s="1"/>
  <c r="R24" i="9"/>
  <c r="W24" i="9" s="1"/>
  <c r="Q25" i="9"/>
  <c r="N25" i="8"/>
  <c r="A26" i="8"/>
  <c r="Y26" i="8" s="1"/>
  <c r="B27" i="8"/>
  <c r="AE26" i="8"/>
  <c r="K26" i="8"/>
  <c r="J26" i="8"/>
  <c r="H27" i="8"/>
  <c r="O25" i="8"/>
  <c r="S23" i="8"/>
  <c r="X23" i="8" s="1"/>
  <c r="R23" i="8"/>
  <c r="W23" i="8" s="1"/>
  <c r="Q24" i="8"/>
  <c r="N143" i="1"/>
  <c r="Q144" i="1"/>
  <c r="S143" i="1"/>
  <c r="R143" i="1"/>
  <c r="J144" i="1"/>
  <c r="H145" i="1"/>
  <c r="K144" i="1"/>
  <c r="AE144" i="1"/>
  <c r="O143" i="1"/>
  <c r="N68" i="1"/>
  <c r="O18" i="1"/>
  <c r="O68" i="1"/>
  <c r="O21" i="1"/>
  <c r="O19" i="1"/>
  <c r="O20" i="1"/>
  <c r="AE69" i="1"/>
  <c r="K69" i="1"/>
  <c r="J69" i="1"/>
  <c r="X17" i="1"/>
  <c r="N17" i="1"/>
  <c r="V28" i="1"/>
  <c r="AE20" i="1"/>
  <c r="S23" i="1"/>
  <c r="X23" i="1" s="1"/>
  <c r="R23" i="1"/>
  <c r="W23" i="1" s="1"/>
  <c r="J18" i="1"/>
  <c r="J22" i="1"/>
  <c r="N22" i="1" s="1"/>
  <c r="AE19" i="1"/>
  <c r="AE22" i="1"/>
  <c r="K22" i="1"/>
  <c r="AE17" i="1"/>
  <c r="AG18" i="1"/>
  <c r="AE18" i="1" s="1"/>
  <c r="R25" i="16" l="1"/>
  <c r="W25" i="16" s="1"/>
  <c r="Q26" i="16"/>
  <c r="S25" i="16"/>
  <c r="X25" i="16" s="1"/>
  <c r="O23" i="16"/>
  <c r="N23" i="16"/>
  <c r="J24" i="16"/>
  <c r="H25" i="16"/>
  <c r="K24" i="16"/>
  <c r="AE24" i="16"/>
  <c r="B26" i="16"/>
  <c r="A25" i="16"/>
  <c r="Y25" i="16" s="1"/>
  <c r="H27" i="15"/>
  <c r="K26" i="15"/>
  <c r="J26" i="15"/>
  <c r="AE26" i="15"/>
  <c r="N25" i="15"/>
  <c r="A25" i="15"/>
  <c r="Y25" i="15" s="1"/>
  <c r="B26" i="15"/>
  <c r="S23" i="15"/>
  <c r="X23" i="15" s="1"/>
  <c r="R23" i="15"/>
  <c r="W23" i="15" s="1"/>
  <c r="Q24" i="15"/>
  <c r="O25" i="15"/>
  <c r="N28" i="14"/>
  <c r="K29" i="14"/>
  <c r="J29" i="14"/>
  <c r="H30" i="14"/>
  <c r="AE29" i="14"/>
  <c r="O28" i="14"/>
  <c r="Q24" i="14"/>
  <c r="S23" i="14"/>
  <c r="X23" i="14" s="1"/>
  <c r="R23" i="14"/>
  <c r="W23" i="14" s="1"/>
  <c r="B30" i="14"/>
  <c r="A29" i="14"/>
  <c r="Y29" i="14" s="1"/>
  <c r="Q26" i="9"/>
  <c r="R25" i="9"/>
  <c r="W25" i="9" s="1"/>
  <c r="S25" i="9"/>
  <c r="X25" i="9" s="1"/>
  <c r="A25" i="9"/>
  <c r="Y25" i="9" s="1"/>
  <c r="B26" i="9"/>
  <c r="J25" i="9"/>
  <c r="H26" i="9"/>
  <c r="AE25" i="9"/>
  <c r="K25" i="9"/>
  <c r="N24" i="9"/>
  <c r="O24" i="9"/>
  <c r="J27" i="8"/>
  <c r="H28" i="8"/>
  <c r="AE27" i="8"/>
  <c r="K27" i="8"/>
  <c r="N26" i="8"/>
  <c r="S24" i="8"/>
  <c r="X24" i="8" s="1"/>
  <c r="R24" i="8"/>
  <c r="W24" i="8" s="1"/>
  <c r="Q25" i="8"/>
  <c r="O26" i="8"/>
  <c r="B28" i="8"/>
  <c r="A27" i="8"/>
  <c r="Y27" i="8" s="1"/>
  <c r="AE145" i="1"/>
  <c r="K145" i="1"/>
  <c r="J145" i="1"/>
  <c r="H146" i="1"/>
  <c r="R144" i="1"/>
  <c r="Q145" i="1"/>
  <c r="S144" i="1"/>
  <c r="N144" i="1"/>
  <c r="O144" i="1"/>
  <c r="N69" i="1"/>
  <c r="O69" i="1"/>
  <c r="O22" i="1"/>
  <c r="J70" i="1"/>
  <c r="AE70" i="1"/>
  <c r="K70" i="1"/>
  <c r="V29" i="1"/>
  <c r="S24" i="1"/>
  <c r="X24" i="1" s="1"/>
  <c r="R24" i="1"/>
  <c r="W24" i="1" s="1"/>
  <c r="N18" i="1"/>
  <c r="J23" i="1"/>
  <c r="N23" i="1" s="1"/>
  <c r="AE23" i="1"/>
  <c r="K23" i="1"/>
  <c r="O24" i="16" l="1"/>
  <c r="A26" i="16"/>
  <c r="Y26" i="16" s="1"/>
  <c r="B27" i="16"/>
  <c r="J25" i="16"/>
  <c r="K25" i="16"/>
  <c r="H26" i="16"/>
  <c r="AE25" i="16"/>
  <c r="R26" i="16"/>
  <c r="W26" i="16" s="1"/>
  <c r="Q27" i="16"/>
  <c r="S26" i="16"/>
  <c r="X26" i="16" s="1"/>
  <c r="N24" i="16"/>
  <c r="S24" i="15"/>
  <c r="X24" i="15" s="1"/>
  <c r="R24" i="15"/>
  <c r="W24" i="15" s="1"/>
  <c r="Q25" i="15"/>
  <c r="N26" i="15"/>
  <c r="A26" i="15"/>
  <c r="Y26" i="15" s="1"/>
  <c r="B27" i="15"/>
  <c r="O26" i="15"/>
  <c r="AE27" i="15"/>
  <c r="K27" i="15"/>
  <c r="H28" i="15"/>
  <c r="J27" i="15"/>
  <c r="N29" i="14"/>
  <c r="AE30" i="14"/>
  <c r="H31" i="14"/>
  <c r="K30" i="14"/>
  <c r="J30" i="14"/>
  <c r="B31" i="14"/>
  <c r="A30" i="14"/>
  <c r="Y30" i="14" s="1"/>
  <c r="R24" i="14"/>
  <c r="W24" i="14" s="1"/>
  <c r="S24" i="14"/>
  <c r="X24" i="14" s="1"/>
  <c r="Q25" i="14"/>
  <c r="O29" i="14"/>
  <c r="A26" i="9"/>
  <c r="Y26" i="9" s="1"/>
  <c r="B27" i="9"/>
  <c r="O25" i="9"/>
  <c r="N25" i="9"/>
  <c r="Q27" i="9"/>
  <c r="S26" i="9"/>
  <c r="X26" i="9" s="1"/>
  <c r="R26" i="9"/>
  <c r="W26" i="9" s="1"/>
  <c r="H27" i="9"/>
  <c r="K26" i="9"/>
  <c r="J26" i="9"/>
  <c r="AE26" i="9"/>
  <c r="A28" i="8"/>
  <c r="Y28" i="8" s="1"/>
  <c r="B29" i="8"/>
  <c r="O27" i="8"/>
  <c r="H29" i="8"/>
  <c r="AE28" i="8"/>
  <c r="J28" i="8"/>
  <c r="K28" i="8"/>
  <c r="Q26" i="8"/>
  <c r="S25" i="8"/>
  <c r="X25" i="8" s="1"/>
  <c r="R25" i="8"/>
  <c r="W25" i="8" s="1"/>
  <c r="N27" i="8"/>
  <c r="R145" i="1"/>
  <c r="S145" i="1"/>
  <c r="Q146" i="1"/>
  <c r="AE146" i="1"/>
  <c r="H147" i="1"/>
  <c r="J146" i="1"/>
  <c r="K146" i="1"/>
  <c r="N145" i="1"/>
  <c r="O145" i="1"/>
  <c r="N70" i="1"/>
  <c r="O23" i="1"/>
  <c r="O70" i="1"/>
  <c r="K71" i="1"/>
  <c r="AE71" i="1"/>
  <c r="J71" i="1"/>
  <c r="V30" i="1"/>
  <c r="R25" i="1"/>
  <c r="W25" i="1" s="1"/>
  <c r="S25" i="1"/>
  <c r="X25" i="1" s="1"/>
  <c r="J24" i="1"/>
  <c r="N24" i="1" s="1"/>
  <c r="K24" i="1"/>
  <c r="AE24" i="1"/>
  <c r="S27" i="16" l="1"/>
  <c r="X27" i="16" s="1"/>
  <c r="R27" i="16"/>
  <c r="W27" i="16" s="1"/>
  <c r="Q28" i="16"/>
  <c r="B28" i="16"/>
  <c r="A27" i="16"/>
  <c r="Y27" i="16" s="1"/>
  <c r="N25" i="16"/>
  <c r="O25" i="16"/>
  <c r="K26" i="16"/>
  <c r="J26" i="16"/>
  <c r="H27" i="16"/>
  <c r="AE26" i="16"/>
  <c r="AE28" i="15"/>
  <c r="K28" i="15"/>
  <c r="J28" i="15"/>
  <c r="H29" i="15"/>
  <c r="O27" i="15"/>
  <c r="Q26" i="15"/>
  <c r="S25" i="15"/>
  <c r="X25" i="15" s="1"/>
  <c r="R25" i="15"/>
  <c r="W25" i="15" s="1"/>
  <c r="N27" i="15"/>
  <c r="A27" i="15"/>
  <c r="Y27" i="15" s="1"/>
  <c r="B28" i="15"/>
  <c r="Q26" i="14"/>
  <c r="S25" i="14"/>
  <c r="X25" i="14" s="1"/>
  <c r="R25" i="14"/>
  <c r="W25" i="14" s="1"/>
  <c r="O30" i="14"/>
  <c r="B32" i="14"/>
  <c r="A31" i="14"/>
  <c r="Y31" i="14" s="1"/>
  <c r="H32" i="14"/>
  <c r="AE31" i="14"/>
  <c r="K31" i="14"/>
  <c r="J31" i="14"/>
  <c r="N30" i="14"/>
  <c r="R27" i="9"/>
  <c r="W27" i="9" s="1"/>
  <c r="Q28" i="9"/>
  <c r="S27" i="9"/>
  <c r="X27" i="9" s="1"/>
  <c r="AE27" i="9"/>
  <c r="H28" i="9"/>
  <c r="J27" i="9"/>
  <c r="K27" i="9"/>
  <c r="O26" i="9"/>
  <c r="A27" i="9"/>
  <c r="Y27" i="9" s="1"/>
  <c r="B28" i="9"/>
  <c r="N26" i="9"/>
  <c r="O28" i="8"/>
  <c r="K29" i="8"/>
  <c r="H30" i="8"/>
  <c r="J29" i="8"/>
  <c r="AE29" i="8"/>
  <c r="R26" i="8"/>
  <c r="W26" i="8" s="1"/>
  <c r="S26" i="8"/>
  <c r="X26" i="8" s="1"/>
  <c r="Q27" i="8"/>
  <c r="N28" i="8"/>
  <c r="B30" i="8"/>
  <c r="A29" i="8"/>
  <c r="Y29" i="8" s="1"/>
  <c r="O146" i="1"/>
  <c r="J147" i="1"/>
  <c r="K147" i="1"/>
  <c r="H148" i="1"/>
  <c r="AE147" i="1"/>
  <c r="N146" i="1"/>
  <c r="Q147" i="1"/>
  <c r="R146" i="1"/>
  <c r="S146" i="1"/>
  <c r="N71" i="1"/>
  <c r="O71" i="1"/>
  <c r="O24" i="1"/>
  <c r="K72" i="1"/>
  <c r="AE72" i="1"/>
  <c r="J72" i="1"/>
  <c r="V31" i="1"/>
  <c r="S26" i="1"/>
  <c r="X26" i="1" s="1"/>
  <c r="R26" i="1"/>
  <c r="W26" i="1" s="1"/>
  <c r="J25" i="1"/>
  <c r="N25" i="1" s="1"/>
  <c r="K25" i="1"/>
  <c r="AE25" i="1"/>
  <c r="H28" i="16" l="1"/>
  <c r="AE27" i="16"/>
  <c r="K27" i="16"/>
  <c r="J27" i="16"/>
  <c r="O26" i="16"/>
  <c r="A28" i="16"/>
  <c r="Y28" i="16" s="1"/>
  <c r="B29" i="16"/>
  <c r="Q29" i="16"/>
  <c r="S28" i="16"/>
  <c r="X28" i="16" s="1"/>
  <c r="R28" i="16"/>
  <c r="W28" i="16" s="1"/>
  <c r="N26" i="16"/>
  <c r="Q27" i="15"/>
  <c r="R26" i="15"/>
  <c r="W26" i="15" s="1"/>
  <c r="S26" i="15"/>
  <c r="X26" i="15" s="1"/>
  <c r="B29" i="15"/>
  <c r="A28" i="15"/>
  <c r="Y28" i="15" s="1"/>
  <c r="K29" i="15"/>
  <c r="J29" i="15"/>
  <c r="H30" i="15"/>
  <c r="AE29" i="15"/>
  <c r="N28" i="15"/>
  <c r="O28" i="15"/>
  <c r="N31" i="14"/>
  <c r="A32" i="14"/>
  <c r="Y32" i="14" s="1"/>
  <c r="B33" i="14"/>
  <c r="O31" i="14"/>
  <c r="Q27" i="14"/>
  <c r="R26" i="14"/>
  <c r="W26" i="14" s="1"/>
  <c r="S26" i="14"/>
  <c r="X26" i="14" s="1"/>
  <c r="K32" i="14"/>
  <c r="J32" i="14"/>
  <c r="H33" i="14"/>
  <c r="AE32" i="14"/>
  <c r="N27" i="9"/>
  <c r="B29" i="9"/>
  <c r="A28" i="9"/>
  <c r="Y28" i="9" s="1"/>
  <c r="O27" i="9"/>
  <c r="J28" i="9"/>
  <c r="H29" i="9"/>
  <c r="AE28" i="9"/>
  <c r="K28" i="9"/>
  <c r="S28" i="9"/>
  <c r="X28" i="9" s="1"/>
  <c r="R28" i="9"/>
  <c r="W28" i="9" s="1"/>
  <c r="Q29" i="9"/>
  <c r="S27" i="8"/>
  <c r="X27" i="8" s="1"/>
  <c r="R27" i="8"/>
  <c r="W27" i="8" s="1"/>
  <c r="Q28" i="8"/>
  <c r="N29" i="8"/>
  <c r="O29" i="8"/>
  <c r="AE30" i="8"/>
  <c r="K30" i="8"/>
  <c r="J30" i="8"/>
  <c r="H31" i="8"/>
  <c r="A30" i="8"/>
  <c r="Y30" i="8" s="1"/>
  <c r="B31" i="8"/>
  <c r="Q148" i="1"/>
  <c r="R147" i="1"/>
  <c r="S147" i="1"/>
  <c r="K148" i="1"/>
  <c r="J148" i="1"/>
  <c r="AE148" i="1"/>
  <c r="H149" i="1"/>
  <c r="O147" i="1"/>
  <c r="N147" i="1"/>
  <c r="N72" i="1"/>
  <c r="O25" i="1"/>
  <c r="O72" i="1"/>
  <c r="J73" i="1"/>
  <c r="AE73" i="1"/>
  <c r="K73" i="1"/>
  <c r="V32" i="1"/>
  <c r="S27" i="1"/>
  <c r="X27" i="1" s="1"/>
  <c r="R27" i="1"/>
  <c r="W27" i="1" s="1"/>
  <c r="J26" i="1"/>
  <c r="N26" i="1" s="1"/>
  <c r="K26" i="1"/>
  <c r="AE26" i="1"/>
  <c r="Q30" i="16" l="1"/>
  <c r="S29" i="16"/>
  <c r="X29" i="16" s="1"/>
  <c r="R29" i="16"/>
  <c r="W29" i="16" s="1"/>
  <c r="A29" i="16"/>
  <c r="Y29" i="16" s="1"/>
  <c r="B30" i="16"/>
  <c r="O27" i="16"/>
  <c r="N27" i="16"/>
  <c r="H29" i="16"/>
  <c r="AE28" i="16"/>
  <c r="J28" i="16"/>
  <c r="K28" i="16"/>
  <c r="K30" i="15"/>
  <c r="H31" i="15"/>
  <c r="AE30" i="15"/>
  <c r="J30" i="15"/>
  <c r="A29" i="15"/>
  <c r="Y29" i="15" s="1"/>
  <c r="B30" i="15"/>
  <c r="N29" i="15"/>
  <c r="O29" i="15"/>
  <c r="S27" i="15"/>
  <c r="X27" i="15" s="1"/>
  <c r="R27" i="15"/>
  <c r="W27" i="15" s="1"/>
  <c r="Q28" i="15"/>
  <c r="N32" i="14"/>
  <c r="O32" i="14"/>
  <c r="B34" i="14"/>
  <c r="A33" i="14"/>
  <c r="Y33" i="14" s="1"/>
  <c r="K33" i="14"/>
  <c r="J33" i="14"/>
  <c r="H34" i="14"/>
  <c r="AE33" i="14"/>
  <c r="R27" i="14"/>
  <c r="W27" i="14" s="1"/>
  <c r="S27" i="14"/>
  <c r="X27" i="14" s="1"/>
  <c r="Q28" i="14"/>
  <c r="O28" i="9"/>
  <c r="N28" i="9"/>
  <c r="A29" i="9"/>
  <c r="Y29" i="9" s="1"/>
  <c r="B30" i="9"/>
  <c r="AE29" i="9"/>
  <c r="J29" i="9"/>
  <c r="H30" i="9"/>
  <c r="K29" i="9"/>
  <c r="R29" i="9"/>
  <c r="W29" i="9" s="1"/>
  <c r="S29" i="9"/>
  <c r="X29" i="9" s="1"/>
  <c r="Q30" i="9"/>
  <c r="H32" i="8"/>
  <c r="AE31" i="8"/>
  <c r="K31" i="8"/>
  <c r="J31" i="8"/>
  <c r="O30" i="8"/>
  <c r="B32" i="8"/>
  <c r="A31" i="8"/>
  <c r="Y31" i="8" s="1"/>
  <c r="N30" i="8"/>
  <c r="Q29" i="8"/>
  <c r="R28" i="8"/>
  <c r="W28" i="8" s="1"/>
  <c r="S28" i="8"/>
  <c r="X28" i="8" s="1"/>
  <c r="AE149" i="1"/>
  <c r="H150" i="1"/>
  <c r="J149" i="1"/>
  <c r="K149" i="1"/>
  <c r="N148" i="1"/>
  <c r="O148" i="1"/>
  <c r="R148" i="1"/>
  <c r="S148" i="1"/>
  <c r="Q149" i="1"/>
  <c r="N73" i="1"/>
  <c r="O73" i="1"/>
  <c r="O26" i="1"/>
  <c r="K74" i="1"/>
  <c r="J74" i="1"/>
  <c r="AE74" i="1"/>
  <c r="V33" i="1"/>
  <c r="W28" i="1"/>
  <c r="S28" i="1"/>
  <c r="X28" i="1" s="1"/>
  <c r="J27" i="1"/>
  <c r="N27" i="1" s="1"/>
  <c r="K27" i="1"/>
  <c r="AE27" i="1"/>
  <c r="O28" i="16" l="1"/>
  <c r="AE29" i="16"/>
  <c r="K29" i="16"/>
  <c r="J29" i="16"/>
  <c r="H30" i="16"/>
  <c r="N28" i="16"/>
  <c r="B31" i="16"/>
  <c r="A30" i="16"/>
  <c r="Y30" i="16" s="1"/>
  <c r="S30" i="16"/>
  <c r="X30" i="16" s="1"/>
  <c r="R30" i="16"/>
  <c r="W30" i="16" s="1"/>
  <c r="Q31" i="16"/>
  <c r="Q29" i="15"/>
  <c r="S28" i="15"/>
  <c r="X28" i="15" s="1"/>
  <c r="R28" i="15"/>
  <c r="W28" i="15" s="1"/>
  <c r="K31" i="15"/>
  <c r="AE31" i="15"/>
  <c r="J31" i="15"/>
  <c r="H32" i="15"/>
  <c r="O30" i="15"/>
  <c r="A30" i="15"/>
  <c r="Y30" i="15" s="1"/>
  <c r="B31" i="15"/>
  <c r="N30" i="15"/>
  <c r="AE34" i="14"/>
  <c r="K34" i="14"/>
  <c r="J34" i="14"/>
  <c r="H35" i="14"/>
  <c r="Q29" i="14"/>
  <c r="S28" i="14"/>
  <c r="X28" i="14" s="1"/>
  <c r="R28" i="14"/>
  <c r="W28" i="14" s="1"/>
  <c r="O33" i="14"/>
  <c r="N33" i="14"/>
  <c r="A34" i="14"/>
  <c r="Y34" i="14" s="1"/>
  <c r="B35" i="14"/>
  <c r="O29" i="9"/>
  <c r="N29" i="9"/>
  <c r="B31" i="9"/>
  <c r="A30" i="9"/>
  <c r="Y30" i="9" s="1"/>
  <c r="K30" i="9"/>
  <c r="H31" i="9"/>
  <c r="AE30" i="9"/>
  <c r="J30" i="9"/>
  <c r="Q31" i="9"/>
  <c r="S30" i="9"/>
  <c r="X30" i="9" s="1"/>
  <c r="R30" i="9"/>
  <c r="W30" i="9" s="1"/>
  <c r="R29" i="8"/>
  <c r="W29" i="8" s="1"/>
  <c r="Q30" i="8"/>
  <c r="S29" i="8"/>
  <c r="X29" i="8" s="1"/>
  <c r="O31" i="8"/>
  <c r="A32" i="8"/>
  <c r="Y32" i="8" s="1"/>
  <c r="B33" i="8"/>
  <c r="K32" i="8"/>
  <c r="J32" i="8"/>
  <c r="H33" i="8"/>
  <c r="AE32" i="8"/>
  <c r="N31" i="8"/>
  <c r="O149" i="1"/>
  <c r="H151" i="1"/>
  <c r="J150" i="1"/>
  <c r="K150" i="1"/>
  <c r="AE150" i="1"/>
  <c r="Q150" i="1"/>
  <c r="S149" i="1"/>
  <c r="R149" i="1"/>
  <c r="N149" i="1"/>
  <c r="N74" i="1"/>
  <c r="O27" i="1"/>
  <c r="O74" i="1"/>
  <c r="AE75" i="1"/>
  <c r="K75" i="1"/>
  <c r="J75" i="1"/>
  <c r="V34" i="1"/>
  <c r="R29" i="1"/>
  <c r="W29" i="1" s="1"/>
  <c r="S29" i="1"/>
  <c r="X29" i="1" s="1"/>
  <c r="J28" i="1"/>
  <c r="K28" i="1"/>
  <c r="AE28" i="1"/>
  <c r="R31" i="16" l="1"/>
  <c r="W31" i="16" s="1"/>
  <c r="Q32" i="16"/>
  <c r="S31" i="16"/>
  <c r="X31" i="16" s="1"/>
  <c r="A31" i="16"/>
  <c r="Y31" i="16" s="1"/>
  <c r="B32" i="16"/>
  <c r="N29" i="16"/>
  <c r="H31" i="16"/>
  <c r="AE30" i="16"/>
  <c r="K30" i="16"/>
  <c r="J30" i="16"/>
  <c r="O29" i="16"/>
  <c r="O31" i="15"/>
  <c r="H33" i="15"/>
  <c r="K32" i="15"/>
  <c r="J32" i="15"/>
  <c r="AE32" i="15"/>
  <c r="B32" i="15"/>
  <c r="A31" i="15"/>
  <c r="Y31" i="15" s="1"/>
  <c r="N31" i="15"/>
  <c r="S29" i="15"/>
  <c r="X29" i="15" s="1"/>
  <c r="R29" i="15"/>
  <c r="W29" i="15" s="1"/>
  <c r="Q30" i="15"/>
  <c r="B36" i="14"/>
  <c r="A35" i="14"/>
  <c r="Y35" i="14" s="1"/>
  <c r="H36" i="14"/>
  <c r="AE35" i="14"/>
  <c r="K35" i="14"/>
  <c r="J35" i="14"/>
  <c r="N34" i="14"/>
  <c r="O34" i="14"/>
  <c r="S29" i="14"/>
  <c r="X29" i="14" s="1"/>
  <c r="R29" i="14"/>
  <c r="W29" i="14" s="1"/>
  <c r="Q30" i="14"/>
  <c r="N30" i="9"/>
  <c r="O30" i="9"/>
  <c r="A31" i="9"/>
  <c r="Y31" i="9" s="1"/>
  <c r="B32" i="9"/>
  <c r="J31" i="9"/>
  <c r="H32" i="9"/>
  <c r="AE31" i="9"/>
  <c r="K31" i="9"/>
  <c r="Q32" i="9"/>
  <c r="R31" i="9"/>
  <c r="W31" i="9" s="1"/>
  <c r="S31" i="9"/>
  <c r="X31" i="9" s="1"/>
  <c r="O32" i="8"/>
  <c r="N32" i="8"/>
  <c r="A33" i="8"/>
  <c r="Y33" i="8" s="1"/>
  <c r="B34" i="8"/>
  <c r="S30" i="8"/>
  <c r="X30" i="8" s="1"/>
  <c r="R30" i="8"/>
  <c r="W30" i="8" s="1"/>
  <c r="Q31" i="8"/>
  <c r="AE33" i="8"/>
  <c r="K33" i="8"/>
  <c r="J33" i="8"/>
  <c r="H34" i="8"/>
  <c r="N150" i="1"/>
  <c r="J151" i="1"/>
  <c r="K151" i="1"/>
  <c r="H152" i="1"/>
  <c r="AE151" i="1"/>
  <c r="O150" i="1"/>
  <c r="Q151" i="1"/>
  <c r="R150" i="1"/>
  <c r="S150" i="1"/>
  <c r="N28" i="1"/>
  <c r="N75" i="1"/>
  <c r="O75" i="1"/>
  <c r="O28" i="1"/>
  <c r="AE76" i="1"/>
  <c r="J76" i="1"/>
  <c r="K76" i="1"/>
  <c r="V35" i="1"/>
  <c r="R30" i="1"/>
  <c r="W30" i="1" s="1"/>
  <c r="S30" i="1"/>
  <c r="X30" i="1" s="1"/>
  <c r="J29" i="1"/>
  <c r="K29" i="1"/>
  <c r="AE29" i="1"/>
  <c r="O30" i="16" l="1"/>
  <c r="B33" i="16"/>
  <c r="A32" i="16"/>
  <c r="Y32" i="16" s="1"/>
  <c r="K31" i="16"/>
  <c r="AE31" i="16"/>
  <c r="J31" i="16"/>
  <c r="H32" i="16"/>
  <c r="Q33" i="16"/>
  <c r="S32" i="16"/>
  <c r="X32" i="16" s="1"/>
  <c r="R32" i="16"/>
  <c r="W32" i="16" s="1"/>
  <c r="N30" i="16"/>
  <c r="S30" i="15"/>
  <c r="X30" i="15" s="1"/>
  <c r="R30" i="15"/>
  <c r="W30" i="15" s="1"/>
  <c r="Q31" i="15"/>
  <c r="N32" i="15"/>
  <c r="B33" i="15"/>
  <c r="A32" i="15"/>
  <c r="Y32" i="15" s="1"/>
  <c r="K33" i="15"/>
  <c r="J33" i="15"/>
  <c r="H34" i="15"/>
  <c r="AE33" i="15"/>
  <c r="O32" i="15"/>
  <c r="S30" i="14"/>
  <c r="X30" i="14" s="1"/>
  <c r="R30" i="14"/>
  <c r="W30" i="14" s="1"/>
  <c r="Q31" i="14"/>
  <c r="N35" i="14"/>
  <c r="O35" i="14"/>
  <c r="J36" i="14"/>
  <c r="K36" i="14"/>
  <c r="H37" i="14"/>
  <c r="AE36" i="14"/>
  <c r="A36" i="14"/>
  <c r="Y36" i="14" s="1"/>
  <c r="B37" i="14"/>
  <c r="O31" i="9"/>
  <c r="Q33" i="9"/>
  <c r="S32" i="9"/>
  <c r="X32" i="9" s="1"/>
  <c r="R32" i="9"/>
  <c r="W32" i="9" s="1"/>
  <c r="N31" i="9"/>
  <c r="K32" i="9"/>
  <c r="J32" i="9"/>
  <c r="AE32" i="9"/>
  <c r="H33" i="9"/>
  <c r="A32" i="9"/>
  <c r="Y32" i="9" s="1"/>
  <c r="B33" i="9"/>
  <c r="H35" i="8"/>
  <c r="AE34" i="8"/>
  <c r="K34" i="8"/>
  <c r="J34" i="8"/>
  <c r="N33" i="8"/>
  <c r="B35" i="8"/>
  <c r="A34" i="8"/>
  <c r="Y34" i="8" s="1"/>
  <c r="O33" i="8"/>
  <c r="R31" i="8"/>
  <c r="W31" i="8" s="1"/>
  <c r="S31" i="8"/>
  <c r="X31" i="8" s="1"/>
  <c r="Q32" i="8"/>
  <c r="H153" i="1"/>
  <c r="AE152" i="1"/>
  <c r="J152" i="1"/>
  <c r="K152" i="1"/>
  <c r="S151" i="1"/>
  <c r="R151" i="1"/>
  <c r="Q152" i="1"/>
  <c r="N151" i="1"/>
  <c r="O151" i="1"/>
  <c r="N76" i="1"/>
  <c r="N29" i="1"/>
  <c r="O29" i="1"/>
  <c r="O76" i="1"/>
  <c r="AE77" i="1"/>
  <c r="K77" i="1"/>
  <c r="J77" i="1"/>
  <c r="V36" i="1"/>
  <c r="S31" i="1"/>
  <c r="X31" i="1" s="1"/>
  <c r="R31" i="1"/>
  <c r="W31" i="1" s="1"/>
  <c r="J30" i="1"/>
  <c r="K30" i="1"/>
  <c r="AE30" i="1"/>
  <c r="O31" i="16" l="1"/>
  <c r="K32" i="16"/>
  <c r="H33" i="16"/>
  <c r="AE32" i="16"/>
  <c r="J32" i="16"/>
  <c r="S33" i="16"/>
  <c r="X33" i="16" s="1"/>
  <c r="Q34" i="16"/>
  <c r="R33" i="16"/>
  <c r="W33" i="16" s="1"/>
  <c r="N31" i="16"/>
  <c r="A33" i="16"/>
  <c r="Y33" i="16" s="1"/>
  <c r="B34" i="16"/>
  <c r="H35" i="15"/>
  <c r="K34" i="15"/>
  <c r="J34" i="15"/>
  <c r="AE34" i="15"/>
  <c r="N33" i="15"/>
  <c r="R31" i="15"/>
  <c r="W31" i="15" s="1"/>
  <c r="S31" i="15"/>
  <c r="X31" i="15" s="1"/>
  <c r="Q32" i="15"/>
  <c r="O33" i="15"/>
  <c r="B34" i="15"/>
  <c r="A33" i="15"/>
  <c r="Y33" i="15" s="1"/>
  <c r="AE37" i="14"/>
  <c r="K37" i="14"/>
  <c r="J37" i="14"/>
  <c r="H38" i="14"/>
  <c r="N36" i="14"/>
  <c r="O36" i="14"/>
  <c r="Q32" i="14"/>
  <c r="S31" i="14"/>
  <c r="X31" i="14" s="1"/>
  <c r="R31" i="14"/>
  <c r="W31" i="14" s="1"/>
  <c r="B38" i="14"/>
  <c r="A37" i="14"/>
  <c r="Y37" i="14" s="1"/>
  <c r="A33" i="9"/>
  <c r="Y33" i="9" s="1"/>
  <c r="B34" i="9"/>
  <c r="H34" i="9"/>
  <c r="J33" i="9"/>
  <c r="K33" i="9"/>
  <c r="AE33" i="9"/>
  <c r="S33" i="9"/>
  <c r="X33" i="9" s="1"/>
  <c r="R33" i="9"/>
  <c r="W33" i="9" s="1"/>
  <c r="Q34" i="9"/>
  <c r="N32" i="9"/>
  <c r="O32" i="9"/>
  <c r="N34" i="8"/>
  <c r="S32" i="8"/>
  <c r="X32" i="8" s="1"/>
  <c r="Q33" i="8"/>
  <c r="R32" i="8"/>
  <c r="W32" i="8" s="1"/>
  <c r="A35" i="8"/>
  <c r="Y35" i="8" s="1"/>
  <c r="B36" i="8"/>
  <c r="O34" i="8"/>
  <c r="H36" i="8"/>
  <c r="J35" i="8"/>
  <c r="K35" i="8"/>
  <c r="AE35" i="8"/>
  <c r="S152" i="1"/>
  <c r="R152" i="1"/>
  <c r="Q153" i="1"/>
  <c r="O152" i="1"/>
  <c r="N152" i="1"/>
  <c r="AE153" i="1"/>
  <c r="H154" i="1"/>
  <c r="J153" i="1"/>
  <c r="K153" i="1"/>
  <c r="N77" i="1"/>
  <c r="N30" i="1"/>
  <c r="O77" i="1"/>
  <c r="O30" i="1"/>
  <c r="AE78" i="1"/>
  <c r="J78" i="1"/>
  <c r="K78" i="1"/>
  <c r="V37" i="1"/>
  <c r="R32" i="1"/>
  <c r="W32" i="1" s="1"/>
  <c r="S32" i="1"/>
  <c r="X32" i="1" s="1"/>
  <c r="J31" i="1"/>
  <c r="K31" i="1"/>
  <c r="AE31" i="1"/>
  <c r="A34" i="16" l="1"/>
  <c r="Y34" i="16" s="1"/>
  <c r="B35" i="16"/>
  <c r="K33" i="16"/>
  <c r="J33" i="16"/>
  <c r="H34" i="16"/>
  <c r="AE33" i="16"/>
  <c r="S34" i="16"/>
  <c r="X34" i="16" s="1"/>
  <c r="R34" i="16"/>
  <c r="W34" i="16" s="1"/>
  <c r="Q35" i="16"/>
  <c r="O32" i="16"/>
  <c r="N32" i="16"/>
  <c r="S32" i="15"/>
  <c r="X32" i="15" s="1"/>
  <c r="R32" i="15"/>
  <c r="W32" i="15" s="1"/>
  <c r="Q33" i="15"/>
  <c r="A34" i="15"/>
  <c r="Y34" i="15" s="1"/>
  <c r="B35" i="15"/>
  <c r="N34" i="15"/>
  <c r="O34" i="15"/>
  <c r="H36" i="15"/>
  <c r="AE35" i="15"/>
  <c r="K35" i="15"/>
  <c r="J35" i="15"/>
  <c r="H39" i="14"/>
  <c r="AE38" i="14"/>
  <c r="K38" i="14"/>
  <c r="J38" i="14"/>
  <c r="N37" i="14"/>
  <c r="B39" i="14"/>
  <c r="A38" i="14"/>
  <c r="Y38" i="14" s="1"/>
  <c r="O37" i="14"/>
  <c r="Q33" i="14"/>
  <c r="S32" i="14"/>
  <c r="X32" i="14" s="1"/>
  <c r="R32" i="14"/>
  <c r="W32" i="14" s="1"/>
  <c r="J34" i="9"/>
  <c r="AE34" i="9"/>
  <c r="H35" i="9"/>
  <c r="K34" i="9"/>
  <c r="S34" i="9"/>
  <c r="X34" i="9" s="1"/>
  <c r="R34" i="9"/>
  <c r="W34" i="9" s="1"/>
  <c r="Q35" i="9"/>
  <c r="O33" i="9"/>
  <c r="B35" i="9"/>
  <c r="A34" i="9"/>
  <c r="Y34" i="9" s="1"/>
  <c r="N33" i="9"/>
  <c r="N35" i="8"/>
  <c r="S33" i="8"/>
  <c r="X33" i="8" s="1"/>
  <c r="R33" i="8"/>
  <c r="W33" i="8" s="1"/>
  <c r="Q34" i="8"/>
  <c r="K36" i="8"/>
  <c r="J36" i="8"/>
  <c r="H37" i="8"/>
  <c r="AE36" i="8"/>
  <c r="A36" i="8"/>
  <c r="Y36" i="8" s="1"/>
  <c r="B37" i="8"/>
  <c r="O35" i="8"/>
  <c r="O153" i="1"/>
  <c r="J154" i="1"/>
  <c r="K154" i="1"/>
  <c r="H155" i="1"/>
  <c r="AE154" i="1"/>
  <c r="Q154" i="1"/>
  <c r="R153" i="1"/>
  <c r="S153" i="1"/>
  <c r="N153" i="1"/>
  <c r="N31" i="1"/>
  <c r="N78" i="1"/>
  <c r="O31" i="1"/>
  <c r="O78" i="1"/>
  <c r="AE79" i="1"/>
  <c r="K79" i="1"/>
  <c r="J79" i="1"/>
  <c r="V38" i="1"/>
  <c r="R33" i="1"/>
  <c r="W33" i="1" s="1"/>
  <c r="S33" i="1"/>
  <c r="X33" i="1" s="1"/>
  <c r="J32" i="1"/>
  <c r="K32" i="1"/>
  <c r="AE32" i="1"/>
  <c r="N33" i="16" l="1"/>
  <c r="O33" i="16"/>
  <c r="AE34" i="16"/>
  <c r="K34" i="16"/>
  <c r="J34" i="16"/>
  <c r="H35" i="16"/>
  <c r="B36" i="16"/>
  <c r="A35" i="16"/>
  <c r="Y35" i="16" s="1"/>
  <c r="S35" i="16"/>
  <c r="X35" i="16" s="1"/>
  <c r="Q36" i="16"/>
  <c r="R35" i="16"/>
  <c r="W35" i="16" s="1"/>
  <c r="N35" i="15"/>
  <c r="B36" i="15"/>
  <c r="A35" i="15"/>
  <c r="Y35" i="15" s="1"/>
  <c r="O35" i="15"/>
  <c r="Q34" i="15"/>
  <c r="S33" i="15"/>
  <c r="X33" i="15" s="1"/>
  <c r="R33" i="15"/>
  <c r="W33" i="15" s="1"/>
  <c r="AE36" i="15"/>
  <c r="H37" i="15"/>
  <c r="J36" i="15"/>
  <c r="K36" i="15"/>
  <c r="N38" i="14"/>
  <c r="O38" i="14"/>
  <c r="Q34" i="14"/>
  <c r="S33" i="14"/>
  <c r="X33" i="14" s="1"/>
  <c r="R33" i="14"/>
  <c r="W33" i="14" s="1"/>
  <c r="A39" i="14"/>
  <c r="Y39" i="14" s="1"/>
  <c r="B40" i="14"/>
  <c r="AE39" i="14"/>
  <c r="K39" i="14"/>
  <c r="J39" i="14"/>
  <c r="H40" i="14"/>
  <c r="R35" i="9"/>
  <c r="W35" i="9" s="1"/>
  <c r="Q36" i="9"/>
  <c r="S35" i="9"/>
  <c r="X35" i="9" s="1"/>
  <c r="K35" i="9"/>
  <c r="J35" i="9"/>
  <c r="H36" i="9"/>
  <c r="AE35" i="9"/>
  <c r="N34" i="9"/>
  <c r="A35" i="9"/>
  <c r="Y35" i="9" s="1"/>
  <c r="B36" i="9"/>
  <c r="O34" i="9"/>
  <c r="N36" i="8"/>
  <c r="AE37" i="8"/>
  <c r="K37" i="8"/>
  <c r="J37" i="8"/>
  <c r="H38" i="8"/>
  <c r="S34" i="8"/>
  <c r="X34" i="8" s="1"/>
  <c r="R34" i="8"/>
  <c r="W34" i="8" s="1"/>
  <c r="Q35" i="8"/>
  <c r="B38" i="8"/>
  <c r="A37" i="8"/>
  <c r="Y37" i="8" s="1"/>
  <c r="O36" i="8"/>
  <c r="O154" i="1"/>
  <c r="AE155" i="1"/>
  <c r="K155" i="1"/>
  <c r="J155" i="1"/>
  <c r="H156" i="1"/>
  <c r="R154" i="1"/>
  <c r="S154" i="1"/>
  <c r="Q155" i="1"/>
  <c r="N154" i="1"/>
  <c r="N32" i="1"/>
  <c r="N79" i="1"/>
  <c r="O79" i="1"/>
  <c r="O32" i="1"/>
  <c r="AE80" i="1"/>
  <c r="J80" i="1"/>
  <c r="K80" i="1"/>
  <c r="V39" i="1"/>
  <c r="R34" i="1"/>
  <c r="W34" i="1" s="1"/>
  <c r="S34" i="1"/>
  <c r="X34" i="1" s="1"/>
  <c r="J33" i="1"/>
  <c r="K33" i="1"/>
  <c r="AE33" i="1"/>
  <c r="H36" i="16" l="1"/>
  <c r="AE35" i="16"/>
  <c r="K35" i="16"/>
  <c r="J35" i="16"/>
  <c r="A36" i="16"/>
  <c r="Y36" i="16" s="1"/>
  <c r="B37" i="16"/>
  <c r="Q37" i="16"/>
  <c r="R36" i="16"/>
  <c r="W36" i="16" s="1"/>
  <c r="S36" i="16"/>
  <c r="X36" i="16" s="1"/>
  <c r="O34" i="16"/>
  <c r="N34" i="16"/>
  <c r="H38" i="15"/>
  <c r="K37" i="15"/>
  <c r="J37" i="15"/>
  <c r="AE37" i="15"/>
  <c r="N36" i="15"/>
  <c r="O36" i="15"/>
  <c r="S34" i="15"/>
  <c r="X34" i="15" s="1"/>
  <c r="Q35" i="15"/>
  <c r="R34" i="15"/>
  <c r="W34" i="15" s="1"/>
  <c r="A36" i="15"/>
  <c r="Y36" i="15" s="1"/>
  <c r="B37" i="15"/>
  <c r="K40" i="14"/>
  <c r="AE40" i="14"/>
  <c r="J40" i="14"/>
  <c r="H41" i="14"/>
  <c r="O39" i="14"/>
  <c r="N39" i="14"/>
  <c r="A40" i="14"/>
  <c r="Y40" i="14" s="1"/>
  <c r="B41" i="14"/>
  <c r="R34" i="14"/>
  <c r="W34" i="14" s="1"/>
  <c r="Q35" i="14"/>
  <c r="S34" i="14"/>
  <c r="X34" i="14" s="1"/>
  <c r="H37" i="9"/>
  <c r="J36" i="9"/>
  <c r="AE36" i="9"/>
  <c r="K36" i="9"/>
  <c r="A36" i="9"/>
  <c r="Y36" i="9" s="1"/>
  <c r="B37" i="9"/>
  <c r="N35" i="9"/>
  <c r="O35" i="9"/>
  <c r="R36" i="9"/>
  <c r="W36" i="9" s="1"/>
  <c r="S36" i="9"/>
  <c r="X36" i="9" s="1"/>
  <c r="Q37" i="9"/>
  <c r="A38" i="8"/>
  <c r="Y38" i="8" s="1"/>
  <c r="B39" i="8"/>
  <c r="N37" i="8"/>
  <c r="Q36" i="8"/>
  <c r="R35" i="8"/>
  <c r="W35" i="8" s="1"/>
  <c r="S35" i="8"/>
  <c r="X35" i="8" s="1"/>
  <c r="AE38" i="8"/>
  <c r="H39" i="8"/>
  <c r="J38" i="8"/>
  <c r="K38" i="8"/>
  <c r="O37" i="8"/>
  <c r="R155" i="1"/>
  <c r="S155" i="1"/>
  <c r="Q156" i="1"/>
  <c r="J156" i="1"/>
  <c r="AE156" i="1"/>
  <c r="H157" i="1"/>
  <c r="K156" i="1"/>
  <c r="O155" i="1"/>
  <c r="N155" i="1"/>
  <c r="N80" i="1"/>
  <c r="N33" i="1"/>
  <c r="O80" i="1"/>
  <c r="O33" i="1"/>
  <c r="K81" i="1"/>
  <c r="AE81" i="1"/>
  <c r="J81" i="1"/>
  <c r="V40" i="1"/>
  <c r="R35" i="1"/>
  <c r="W35" i="1" s="1"/>
  <c r="S35" i="1"/>
  <c r="X35" i="1" s="1"/>
  <c r="J34" i="1"/>
  <c r="K34" i="1"/>
  <c r="AE34" i="1"/>
  <c r="A37" i="16" l="1"/>
  <c r="Y37" i="16" s="1"/>
  <c r="B38" i="16"/>
  <c r="N35" i="16"/>
  <c r="O35" i="16"/>
  <c r="Q38" i="16"/>
  <c r="S37" i="16"/>
  <c r="X37" i="16" s="1"/>
  <c r="R37" i="16"/>
  <c r="W37" i="16" s="1"/>
  <c r="H37" i="16"/>
  <c r="AE36" i="16"/>
  <c r="K36" i="16"/>
  <c r="J36" i="16"/>
  <c r="Q36" i="15"/>
  <c r="S35" i="15"/>
  <c r="X35" i="15" s="1"/>
  <c r="R35" i="15"/>
  <c r="W35" i="15" s="1"/>
  <c r="N37" i="15"/>
  <c r="A37" i="15"/>
  <c r="Y37" i="15" s="1"/>
  <c r="B38" i="15"/>
  <c r="K38" i="15"/>
  <c r="AE38" i="15"/>
  <c r="H39" i="15"/>
  <c r="J38" i="15"/>
  <c r="O37" i="15"/>
  <c r="A41" i="14"/>
  <c r="Y41" i="14" s="1"/>
  <c r="B42" i="14"/>
  <c r="S35" i="14"/>
  <c r="X35" i="14" s="1"/>
  <c r="R35" i="14"/>
  <c r="W35" i="14" s="1"/>
  <c r="Q36" i="14"/>
  <c r="O40" i="14"/>
  <c r="K41" i="14"/>
  <c r="J41" i="14"/>
  <c r="H42" i="14"/>
  <c r="AE41" i="14"/>
  <c r="N40" i="14"/>
  <c r="Q38" i="9"/>
  <c r="S37" i="9"/>
  <c r="X37" i="9" s="1"/>
  <c r="R37" i="9"/>
  <c r="W37" i="9" s="1"/>
  <c r="O36" i="9"/>
  <c r="N36" i="9"/>
  <c r="A37" i="9"/>
  <c r="Y37" i="9" s="1"/>
  <c r="B38" i="9"/>
  <c r="H38" i="9"/>
  <c r="AE37" i="9"/>
  <c r="K37" i="9"/>
  <c r="J37" i="9"/>
  <c r="H40" i="8"/>
  <c r="K39" i="8"/>
  <c r="J39" i="8"/>
  <c r="AE39" i="8"/>
  <c r="S36" i="8"/>
  <c r="X36" i="8" s="1"/>
  <c r="R36" i="8"/>
  <c r="W36" i="8" s="1"/>
  <c r="Q37" i="8"/>
  <c r="N38" i="8"/>
  <c r="O38" i="8"/>
  <c r="A39" i="8"/>
  <c r="Y39" i="8" s="1"/>
  <c r="B40" i="8"/>
  <c r="AE157" i="1"/>
  <c r="J157" i="1"/>
  <c r="K157" i="1"/>
  <c r="H158" i="1"/>
  <c r="Q157" i="1"/>
  <c r="R156" i="1"/>
  <c r="S156" i="1"/>
  <c r="N156" i="1"/>
  <c r="O156" i="1"/>
  <c r="N34" i="1"/>
  <c r="N81" i="1"/>
  <c r="O81" i="1"/>
  <c r="O34" i="1"/>
  <c r="K82" i="1"/>
  <c r="AE82" i="1"/>
  <c r="J82" i="1"/>
  <c r="V41" i="1"/>
  <c r="S36" i="1"/>
  <c r="X36" i="1" s="1"/>
  <c r="R36" i="1"/>
  <c r="W36" i="1" s="1"/>
  <c r="J35" i="1"/>
  <c r="K35" i="1"/>
  <c r="AE35" i="1"/>
  <c r="R38" i="16" l="1"/>
  <c r="W38" i="16" s="1"/>
  <c r="Q39" i="16"/>
  <c r="S38" i="16"/>
  <c r="X38" i="16" s="1"/>
  <c r="N36" i="16"/>
  <c r="J37" i="16"/>
  <c r="H38" i="16"/>
  <c r="K37" i="16"/>
  <c r="AE37" i="16"/>
  <c r="O36" i="16"/>
  <c r="A38" i="16"/>
  <c r="Y38" i="16" s="1"/>
  <c r="B39" i="16"/>
  <c r="N38" i="15"/>
  <c r="A38" i="15"/>
  <c r="Y38" i="15" s="1"/>
  <c r="B39" i="15"/>
  <c r="H40" i="15"/>
  <c r="K39" i="15"/>
  <c r="AE39" i="15"/>
  <c r="J39" i="15"/>
  <c r="O38" i="15"/>
  <c r="R36" i="15"/>
  <c r="W36" i="15" s="1"/>
  <c r="Q37" i="15"/>
  <c r="S36" i="15"/>
  <c r="X36" i="15" s="1"/>
  <c r="AE42" i="14"/>
  <c r="K42" i="14"/>
  <c r="J42" i="14"/>
  <c r="H43" i="14"/>
  <c r="Q37" i="14"/>
  <c r="S36" i="14"/>
  <c r="X36" i="14" s="1"/>
  <c r="R36" i="14"/>
  <c r="W36" i="14" s="1"/>
  <c r="A42" i="14"/>
  <c r="Y42" i="14" s="1"/>
  <c r="B43" i="14"/>
  <c r="N41" i="14"/>
  <c r="O41" i="14"/>
  <c r="K38" i="9"/>
  <c r="H39" i="9"/>
  <c r="AE38" i="9"/>
  <c r="J38" i="9"/>
  <c r="N37" i="9"/>
  <c r="O37" i="9"/>
  <c r="A38" i="9"/>
  <c r="Y38" i="9" s="1"/>
  <c r="B39" i="9"/>
  <c r="Q39" i="9"/>
  <c r="S38" i="9"/>
  <c r="X38" i="9" s="1"/>
  <c r="R38" i="9"/>
  <c r="W38" i="9" s="1"/>
  <c r="A40" i="8"/>
  <c r="Y40" i="8" s="1"/>
  <c r="B41" i="8"/>
  <c r="N39" i="8"/>
  <c r="S37" i="8"/>
  <c r="X37" i="8" s="1"/>
  <c r="R37" i="8"/>
  <c r="W37" i="8" s="1"/>
  <c r="Q38" i="8"/>
  <c r="O39" i="8"/>
  <c r="AE40" i="8"/>
  <c r="K40" i="8"/>
  <c r="J40" i="8"/>
  <c r="H41" i="8"/>
  <c r="O157" i="1"/>
  <c r="N157" i="1"/>
  <c r="Q158" i="1"/>
  <c r="R157" i="1"/>
  <c r="S157" i="1"/>
  <c r="K158" i="1"/>
  <c r="AE158" i="1"/>
  <c r="J158" i="1"/>
  <c r="H159" i="1"/>
  <c r="N82" i="1"/>
  <c r="N35" i="1"/>
  <c r="O82" i="1"/>
  <c r="O35" i="1"/>
  <c r="J83" i="1"/>
  <c r="AE83" i="1"/>
  <c r="K83" i="1"/>
  <c r="V42" i="1"/>
  <c r="R37" i="1"/>
  <c r="W37" i="1" s="1"/>
  <c r="S37" i="1"/>
  <c r="X37" i="1" s="1"/>
  <c r="J36" i="1"/>
  <c r="K36" i="1"/>
  <c r="AE36" i="1"/>
  <c r="N37" i="16" l="1"/>
  <c r="O37" i="16"/>
  <c r="A39" i="16"/>
  <c r="Y39" i="16" s="1"/>
  <c r="B40" i="16"/>
  <c r="J38" i="16"/>
  <c r="K38" i="16"/>
  <c r="H39" i="16"/>
  <c r="AE38" i="16"/>
  <c r="R39" i="16"/>
  <c r="W39" i="16" s="1"/>
  <c r="S39" i="16"/>
  <c r="X39" i="16" s="1"/>
  <c r="Q40" i="16"/>
  <c r="N39" i="15"/>
  <c r="K40" i="15"/>
  <c r="J40" i="15"/>
  <c r="AE40" i="15"/>
  <c r="H41" i="15"/>
  <c r="S37" i="15"/>
  <c r="X37" i="15" s="1"/>
  <c r="R37" i="15"/>
  <c r="W37" i="15" s="1"/>
  <c r="Q38" i="15"/>
  <c r="A39" i="15"/>
  <c r="Y39" i="15" s="1"/>
  <c r="B40" i="15"/>
  <c r="O39" i="15"/>
  <c r="N42" i="14"/>
  <c r="R37" i="14"/>
  <c r="W37" i="14" s="1"/>
  <c r="S37" i="14"/>
  <c r="X37" i="14" s="1"/>
  <c r="Q38" i="14"/>
  <c r="O42" i="14"/>
  <c r="H44" i="14"/>
  <c r="AE43" i="14"/>
  <c r="K43" i="14"/>
  <c r="J43" i="14"/>
  <c r="B44" i="14"/>
  <c r="A43" i="14"/>
  <c r="Y43" i="14" s="1"/>
  <c r="A39" i="9"/>
  <c r="Y39" i="9" s="1"/>
  <c r="B40" i="9"/>
  <c r="N38" i="9"/>
  <c r="H40" i="9"/>
  <c r="K39" i="9"/>
  <c r="J39" i="9"/>
  <c r="AE39" i="9"/>
  <c r="O38" i="9"/>
  <c r="S39" i="9"/>
  <c r="X39" i="9" s="1"/>
  <c r="Q40" i="9"/>
  <c r="R39" i="9"/>
  <c r="W39" i="9" s="1"/>
  <c r="K41" i="8"/>
  <c r="J41" i="8"/>
  <c r="H42" i="8"/>
  <c r="AE41" i="8"/>
  <c r="N40" i="8"/>
  <c r="O40" i="8"/>
  <c r="R38" i="8"/>
  <c r="W38" i="8" s="1"/>
  <c r="Q39" i="8"/>
  <c r="S38" i="8"/>
  <c r="X38" i="8" s="1"/>
  <c r="B42" i="8"/>
  <c r="A41" i="8"/>
  <c r="Y41" i="8" s="1"/>
  <c r="AE159" i="1"/>
  <c r="H160" i="1"/>
  <c r="J159" i="1"/>
  <c r="K159" i="1"/>
  <c r="N158" i="1"/>
  <c r="O158" i="1"/>
  <c r="R158" i="1"/>
  <c r="S158" i="1"/>
  <c r="Q159" i="1"/>
  <c r="N36" i="1"/>
  <c r="N83" i="1"/>
  <c r="O36" i="1"/>
  <c r="O83" i="1"/>
  <c r="AE84" i="1"/>
  <c r="J84" i="1"/>
  <c r="K84" i="1"/>
  <c r="V43" i="1"/>
  <c r="S38" i="1"/>
  <c r="X38" i="1" s="1"/>
  <c r="R38" i="1"/>
  <c r="W38" i="1" s="1"/>
  <c r="J37" i="1"/>
  <c r="K37" i="1"/>
  <c r="AE37" i="1"/>
  <c r="S40" i="16" l="1"/>
  <c r="X40" i="16" s="1"/>
  <c r="R40" i="16"/>
  <c r="W40" i="16" s="1"/>
  <c r="Q41" i="16"/>
  <c r="AE39" i="16"/>
  <c r="K39" i="16"/>
  <c r="J39" i="16"/>
  <c r="H40" i="16"/>
  <c r="N38" i="16"/>
  <c r="O38" i="16"/>
  <c r="B41" i="16"/>
  <c r="A40" i="16"/>
  <c r="Y40" i="16" s="1"/>
  <c r="A40" i="15"/>
  <c r="Y40" i="15" s="1"/>
  <c r="B41" i="15"/>
  <c r="R38" i="15"/>
  <c r="W38" i="15" s="1"/>
  <c r="Q39" i="15"/>
  <c r="S38" i="15"/>
  <c r="X38" i="15" s="1"/>
  <c r="AE41" i="15"/>
  <c r="H42" i="15"/>
  <c r="K41" i="15"/>
  <c r="J41" i="15"/>
  <c r="O40" i="15"/>
  <c r="N40" i="15"/>
  <c r="N43" i="14"/>
  <c r="S38" i="14"/>
  <c r="X38" i="14" s="1"/>
  <c r="Q39" i="14"/>
  <c r="R38" i="14"/>
  <c r="W38" i="14" s="1"/>
  <c r="B45" i="14"/>
  <c r="A44" i="14"/>
  <c r="Y44" i="14" s="1"/>
  <c r="O43" i="14"/>
  <c r="AE44" i="14"/>
  <c r="J44" i="14"/>
  <c r="K44" i="14"/>
  <c r="H45" i="14"/>
  <c r="R40" i="9"/>
  <c r="W40" i="9" s="1"/>
  <c r="Q41" i="9"/>
  <c r="S40" i="9"/>
  <c r="X40" i="9" s="1"/>
  <c r="N39" i="9"/>
  <c r="O39" i="9"/>
  <c r="A40" i="9"/>
  <c r="Y40" i="9" s="1"/>
  <c r="B41" i="9"/>
  <c r="H41" i="9"/>
  <c r="K40" i="9"/>
  <c r="J40" i="9"/>
  <c r="AE40" i="9"/>
  <c r="R39" i="8"/>
  <c r="W39" i="8" s="1"/>
  <c r="Q40" i="8"/>
  <c r="S39" i="8"/>
  <c r="X39" i="8" s="1"/>
  <c r="N41" i="8"/>
  <c r="A42" i="8"/>
  <c r="Y42" i="8" s="1"/>
  <c r="B43" i="8"/>
  <c r="O41" i="8"/>
  <c r="H43" i="8"/>
  <c r="K42" i="8"/>
  <c r="J42" i="8"/>
  <c r="AE42" i="8"/>
  <c r="O159" i="1"/>
  <c r="Q160" i="1"/>
  <c r="R159" i="1"/>
  <c r="S159" i="1"/>
  <c r="N159" i="1"/>
  <c r="J160" i="1"/>
  <c r="H161" i="1"/>
  <c r="AE160" i="1"/>
  <c r="K160" i="1"/>
  <c r="N37" i="1"/>
  <c r="N84" i="1"/>
  <c r="O84" i="1"/>
  <c r="O37" i="1"/>
  <c r="K85" i="1"/>
  <c r="AE85" i="1"/>
  <c r="J85" i="1"/>
  <c r="V44" i="1"/>
  <c r="R39" i="1"/>
  <c r="W39" i="1" s="1"/>
  <c r="S39" i="1"/>
  <c r="X39" i="1" s="1"/>
  <c r="J38" i="1"/>
  <c r="K38" i="1"/>
  <c r="AE38" i="1"/>
  <c r="H41" i="16" l="1"/>
  <c r="AE40" i="16"/>
  <c r="K40" i="16"/>
  <c r="J40" i="16"/>
  <c r="Q42" i="16"/>
  <c r="S41" i="16"/>
  <c r="X41" i="16" s="1"/>
  <c r="R41" i="16"/>
  <c r="W41" i="16" s="1"/>
  <c r="A41" i="16"/>
  <c r="Y41" i="16" s="1"/>
  <c r="B42" i="16"/>
  <c r="O39" i="16"/>
  <c r="N39" i="16"/>
  <c r="H43" i="15"/>
  <c r="K42" i="15"/>
  <c r="J42" i="15"/>
  <c r="AE42" i="15"/>
  <c r="N41" i="15"/>
  <c r="B42" i="15"/>
  <c r="A41" i="15"/>
  <c r="Y41" i="15" s="1"/>
  <c r="O41" i="15"/>
  <c r="S39" i="15"/>
  <c r="X39" i="15" s="1"/>
  <c r="Q40" i="15"/>
  <c r="R39" i="15"/>
  <c r="W39" i="15" s="1"/>
  <c r="N44" i="14"/>
  <c r="H46" i="14"/>
  <c r="K45" i="14"/>
  <c r="AE45" i="14"/>
  <c r="J45" i="14"/>
  <c r="O44" i="14"/>
  <c r="B46" i="14"/>
  <c r="A45" i="14"/>
  <c r="Y45" i="14" s="1"/>
  <c r="Q40" i="14"/>
  <c r="S39" i="14"/>
  <c r="X39" i="14" s="1"/>
  <c r="R39" i="14"/>
  <c r="W39" i="14" s="1"/>
  <c r="B42" i="9"/>
  <c r="A41" i="9"/>
  <c r="Y41" i="9" s="1"/>
  <c r="O40" i="9"/>
  <c r="N40" i="9"/>
  <c r="AE41" i="9"/>
  <c r="H42" i="9"/>
  <c r="K41" i="9"/>
  <c r="J41" i="9"/>
  <c r="Q42" i="9"/>
  <c r="R41" i="9"/>
  <c r="W41" i="9" s="1"/>
  <c r="S41" i="9"/>
  <c r="X41" i="9" s="1"/>
  <c r="N42" i="8"/>
  <c r="O42" i="8"/>
  <c r="S40" i="8"/>
  <c r="X40" i="8" s="1"/>
  <c r="R40" i="8"/>
  <c r="W40" i="8" s="1"/>
  <c r="Q41" i="8"/>
  <c r="K43" i="8"/>
  <c r="J43" i="8"/>
  <c r="AE43" i="8"/>
  <c r="H44" i="8"/>
  <c r="A43" i="8"/>
  <c r="Y43" i="8" s="1"/>
  <c r="B44" i="8"/>
  <c r="R160" i="1"/>
  <c r="Q161" i="1"/>
  <c r="S160" i="1"/>
  <c r="AE161" i="1"/>
  <c r="J161" i="1"/>
  <c r="K161" i="1"/>
  <c r="H162" i="1"/>
  <c r="O160" i="1"/>
  <c r="N160" i="1"/>
  <c r="N38" i="1"/>
  <c r="N85" i="1"/>
  <c r="O38" i="1"/>
  <c r="O85" i="1"/>
  <c r="AE86" i="1"/>
  <c r="K86" i="1"/>
  <c r="J86" i="1"/>
  <c r="V45" i="1"/>
  <c r="R40" i="1"/>
  <c r="W40" i="1" s="1"/>
  <c r="S40" i="1"/>
  <c r="X40" i="1" s="1"/>
  <c r="J39" i="1"/>
  <c r="K39" i="1"/>
  <c r="AE39" i="1"/>
  <c r="N40" i="16" l="1"/>
  <c r="O40" i="16"/>
  <c r="A42" i="16"/>
  <c r="Y42" i="16" s="1"/>
  <c r="B43" i="16"/>
  <c r="Q43" i="16"/>
  <c r="S42" i="16"/>
  <c r="X42" i="16" s="1"/>
  <c r="R42" i="16"/>
  <c r="W42" i="16" s="1"/>
  <c r="H42" i="16"/>
  <c r="K41" i="16"/>
  <c r="J41" i="16"/>
  <c r="AE41" i="16"/>
  <c r="Q41" i="15"/>
  <c r="S40" i="15"/>
  <c r="X40" i="15" s="1"/>
  <c r="R40" i="15"/>
  <c r="W40" i="15" s="1"/>
  <c r="A42" i="15"/>
  <c r="Y42" i="15" s="1"/>
  <c r="B43" i="15"/>
  <c r="N42" i="15"/>
  <c r="O42" i="15"/>
  <c r="J43" i="15"/>
  <c r="H44" i="15"/>
  <c r="AE43" i="15"/>
  <c r="K43" i="15"/>
  <c r="A46" i="14"/>
  <c r="Y46" i="14" s="1"/>
  <c r="B47" i="14"/>
  <c r="N45" i="14"/>
  <c r="Q41" i="14"/>
  <c r="S40" i="14"/>
  <c r="X40" i="14" s="1"/>
  <c r="R40" i="14"/>
  <c r="W40" i="14" s="1"/>
  <c r="O45" i="14"/>
  <c r="K46" i="14"/>
  <c r="J46" i="14"/>
  <c r="H47" i="14"/>
  <c r="AE46" i="14"/>
  <c r="Q43" i="9"/>
  <c r="S42" i="9"/>
  <c r="X42" i="9" s="1"/>
  <c r="R42" i="9"/>
  <c r="W42" i="9" s="1"/>
  <c r="N41" i="9"/>
  <c r="H43" i="9"/>
  <c r="J42" i="9"/>
  <c r="AE42" i="9"/>
  <c r="K42" i="9"/>
  <c r="O41" i="9"/>
  <c r="A42" i="9"/>
  <c r="Y42" i="9" s="1"/>
  <c r="B43" i="9"/>
  <c r="N43" i="8"/>
  <c r="B45" i="8"/>
  <c r="A44" i="8"/>
  <c r="Y44" i="8" s="1"/>
  <c r="O43" i="8"/>
  <c r="AE44" i="8"/>
  <c r="H45" i="8"/>
  <c r="K44" i="8"/>
  <c r="J44" i="8"/>
  <c r="Q42" i="8"/>
  <c r="S41" i="8"/>
  <c r="X41" i="8" s="1"/>
  <c r="R41" i="8"/>
  <c r="W41" i="8" s="1"/>
  <c r="AE162" i="1"/>
  <c r="H163" i="1"/>
  <c r="K162" i="1"/>
  <c r="J162" i="1"/>
  <c r="O161" i="1"/>
  <c r="N161" i="1"/>
  <c r="R161" i="1"/>
  <c r="S161" i="1"/>
  <c r="Q162" i="1"/>
  <c r="N86" i="1"/>
  <c r="N39" i="1"/>
  <c r="O39" i="1"/>
  <c r="O86" i="1"/>
  <c r="K87" i="1"/>
  <c r="AE87" i="1"/>
  <c r="J87" i="1"/>
  <c r="V46" i="1"/>
  <c r="R41" i="1"/>
  <c r="W41" i="1" s="1"/>
  <c r="S41" i="1"/>
  <c r="X41" i="1" s="1"/>
  <c r="J40" i="1"/>
  <c r="K40" i="1"/>
  <c r="AE40" i="1"/>
  <c r="B44" i="16" l="1"/>
  <c r="A43" i="16"/>
  <c r="Y43" i="16" s="1"/>
  <c r="S43" i="16"/>
  <c r="X43" i="16" s="1"/>
  <c r="R43" i="16"/>
  <c r="W43" i="16" s="1"/>
  <c r="Q44" i="16"/>
  <c r="H43" i="16"/>
  <c r="K42" i="16"/>
  <c r="J42" i="16"/>
  <c r="AE42" i="16"/>
  <c r="O41" i="16"/>
  <c r="N41" i="16"/>
  <c r="N43" i="15"/>
  <c r="K44" i="15"/>
  <c r="H45" i="15"/>
  <c r="AE44" i="15"/>
  <c r="J44" i="15"/>
  <c r="A43" i="15"/>
  <c r="Y43" i="15" s="1"/>
  <c r="B44" i="15"/>
  <c r="O43" i="15"/>
  <c r="S41" i="15"/>
  <c r="X41" i="15" s="1"/>
  <c r="R41" i="15"/>
  <c r="W41" i="15" s="1"/>
  <c r="Q42" i="15"/>
  <c r="K47" i="14"/>
  <c r="J47" i="14"/>
  <c r="H48" i="14"/>
  <c r="AE47" i="14"/>
  <c r="O46" i="14"/>
  <c r="R41" i="14"/>
  <c r="W41" i="14" s="1"/>
  <c r="S41" i="14"/>
  <c r="X41" i="14" s="1"/>
  <c r="Q42" i="14"/>
  <c r="N46" i="14"/>
  <c r="B48" i="14"/>
  <c r="A47" i="14"/>
  <c r="Y47" i="14" s="1"/>
  <c r="N42" i="9"/>
  <c r="O42" i="9"/>
  <c r="R43" i="9"/>
  <c r="W43" i="9" s="1"/>
  <c r="S43" i="9"/>
  <c r="X43" i="9" s="1"/>
  <c r="Q44" i="9"/>
  <c r="A43" i="9"/>
  <c r="Y43" i="9" s="1"/>
  <c r="B44" i="9"/>
  <c r="AE43" i="9"/>
  <c r="H44" i="9"/>
  <c r="J43" i="9"/>
  <c r="K43" i="9"/>
  <c r="R42" i="8"/>
  <c r="W42" i="8" s="1"/>
  <c r="S42" i="8"/>
  <c r="X42" i="8" s="1"/>
  <c r="Q43" i="8"/>
  <c r="H46" i="8"/>
  <c r="K45" i="8"/>
  <c r="J45" i="8"/>
  <c r="AE45" i="8"/>
  <c r="O44" i="8"/>
  <c r="N44" i="8"/>
  <c r="A45" i="8"/>
  <c r="Y45" i="8" s="1"/>
  <c r="B46" i="8"/>
  <c r="Q163" i="1"/>
  <c r="R162" i="1"/>
  <c r="S162" i="1"/>
  <c r="N162" i="1"/>
  <c r="J163" i="1"/>
  <c r="K163" i="1"/>
  <c r="H164" i="1"/>
  <c r="AE163" i="1"/>
  <c r="O162" i="1"/>
  <c r="N40" i="1"/>
  <c r="N87" i="1"/>
  <c r="O87" i="1"/>
  <c r="O40" i="1"/>
  <c r="AE88" i="1"/>
  <c r="K88" i="1"/>
  <c r="J88" i="1"/>
  <c r="V47" i="1"/>
  <c r="R43" i="1"/>
  <c r="S42" i="1"/>
  <c r="X42" i="1" s="1"/>
  <c r="R42" i="1"/>
  <c r="W42" i="1" s="1"/>
  <c r="J41" i="1"/>
  <c r="K41" i="1"/>
  <c r="O42" i="16" l="1"/>
  <c r="A44" i="16"/>
  <c r="Y44" i="16" s="1"/>
  <c r="B45" i="16"/>
  <c r="N42" i="16"/>
  <c r="Q45" i="16"/>
  <c r="R44" i="16"/>
  <c r="W44" i="16" s="1"/>
  <c r="S44" i="16"/>
  <c r="X44" i="16" s="1"/>
  <c r="J43" i="16"/>
  <c r="H44" i="16"/>
  <c r="AE43" i="16"/>
  <c r="K43" i="16"/>
  <c r="A44" i="15"/>
  <c r="Y44" i="15" s="1"/>
  <c r="B45" i="15"/>
  <c r="N44" i="15"/>
  <c r="R42" i="15"/>
  <c r="W42" i="15" s="1"/>
  <c r="S42" i="15"/>
  <c r="X42" i="15" s="1"/>
  <c r="Q43" i="15"/>
  <c r="O44" i="15"/>
  <c r="K45" i="15"/>
  <c r="J45" i="15"/>
  <c r="AE45" i="15"/>
  <c r="H46" i="15"/>
  <c r="H49" i="14"/>
  <c r="AE48" i="14"/>
  <c r="K48" i="14"/>
  <c r="J48" i="14"/>
  <c r="A48" i="14"/>
  <c r="Y48" i="14" s="1"/>
  <c r="B49" i="14"/>
  <c r="S42" i="14"/>
  <c r="X42" i="14" s="1"/>
  <c r="R42" i="14"/>
  <c r="W42" i="14" s="1"/>
  <c r="Q43" i="14"/>
  <c r="N47" i="14"/>
  <c r="O47" i="14"/>
  <c r="O43" i="9"/>
  <c r="B45" i="9"/>
  <c r="A44" i="9"/>
  <c r="Y44" i="9" s="1"/>
  <c r="N43" i="9"/>
  <c r="J44" i="9"/>
  <c r="H45" i="9"/>
  <c r="AE44" i="9"/>
  <c r="K44" i="9"/>
  <c r="Q45" i="9"/>
  <c r="S44" i="9"/>
  <c r="X44" i="9" s="1"/>
  <c r="R44" i="9"/>
  <c r="W44" i="9" s="1"/>
  <c r="A46" i="8"/>
  <c r="Y46" i="8" s="1"/>
  <c r="B47" i="8"/>
  <c r="O45" i="8"/>
  <c r="R43" i="8"/>
  <c r="W43" i="8" s="1"/>
  <c r="S43" i="8"/>
  <c r="X43" i="8" s="1"/>
  <c r="Q44" i="8"/>
  <c r="N45" i="8"/>
  <c r="J46" i="8"/>
  <c r="AE46" i="8"/>
  <c r="K46" i="8"/>
  <c r="H47" i="8"/>
  <c r="O163" i="1"/>
  <c r="K164" i="1"/>
  <c r="AE164" i="1"/>
  <c r="H165" i="1"/>
  <c r="J164" i="1"/>
  <c r="N163" i="1"/>
  <c r="Q164" i="1"/>
  <c r="R163" i="1"/>
  <c r="S163" i="1"/>
  <c r="N41" i="1"/>
  <c r="N88" i="1"/>
  <c r="O88" i="1"/>
  <c r="O41" i="1"/>
  <c r="J89" i="1"/>
  <c r="AE89" i="1"/>
  <c r="K89" i="1"/>
  <c r="V48" i="1"/>
  <c r="W43" i="1"/>
  <c r="S43" i="1"/>
  <c r="X43" i="1" s="1"/>
  <c r="J42" i="1"/>
  <c r="K42" i="1"/>
  <c r="AE42" i="1"/>
  <c r="O43" i="16" l="1"/>
  <c r="N43" i="16"/>
  <c r="B46" i="16"/>
  <c r="A45" i="16"/>
  <c r="Y45" i="16" s="1"/>
  <c r="K44" i="16"/>
  <c r="AE44" i="16"/>
  <c r="J44" i="16"/>
  <c r="H45" i="16"/>
  <c r="R45" i="16"/>
  <c r="W45" i="16" s="1"/>
  <c r="S45" i="16"/>
  <c r="X45" i="16" s="1"/>
  <c r="Q46" i="16"/>
  <c r="O45" i="15"/>
  <c r="H47" i="15"/>
  <c r="AE46" i="15"/>
  <c r="K46" i="15"/>
  <c r="J46" i="15"/>
  <c r="Q44" i="15"/>
  <c r="S43" i="15"/>
  <c r="X43" i="15" s="1"/>
  <c r="R43" i="15"/>
  <c r="W43" i="15" s="1"/>
  <c r="A45" i="15"/>
  <c r="Y45" i="15" s="1"/>
  <c r="B46" i="15"/>
  <c r="N45" i="15"/>
  <c r="N48" i="14"/>
  <c r="O48" i="14"/>
  <c r="Q44" i="14"/>
  <c r="S43" i="14"/>
  <c r="X43" i="14" s="1"/>
  <c r="R43" i="14"/>
  <c r="W43" i="14" s="1"/>
  <c r="A49" i="14"/>
  <c r="Y49" i="14" s="1"/>
  <c r="B50" i="14"/>
  <c r="K49" i="14"/>
  <c r="J49" i="14"/>
  <c r="H50" i="14"/>
  <c r="AE49" i="14"/>
  <c r="O44" i="9"/>
  <c r="J45" i="9"/>
  <c r="K45" i="9"/>
  <c r="H46" i="9"/>
  <c r="AE45" i="9"/>
  <c r="N44" i="9"/>
  <c r="S45" i="9"/>
  <c r="X45" i="9" s="1"/>
  <c r="Q46" i="9"/>
  <c r="R45" i="9"/>
  <c r="W45" i="9" s="1"/>
  <c r="A45" i="9"/>
  <c r="Y45" i="9" s="1"/>
  <c r="B46" i="9"/>
  <c r="O46" i="8"/>
  <c r="N46" i="8"/>
  <c r="R44" i="8"/>
  <c r="W44" i="8" s="1"/>
  <c r="Q45" i="8"/>
  <c r="S44" i="8"/>
  <c r="X44" i="8" s="1"/>
  <c r="B48" i="8"/>
  <c r="A47" i="8"/>
  <c r="Y47" i="8" s="1"/>
  <c r="AE47" i="8"/>
  <c r="H48" i="8"/>
  <c r="J47" i="8"/>
  <c r="K47" i="8"/>
  <c r="R164" i="1"/>
  <c r="Q165" i="1"/>
  <c r="S164" i="1"/>
  <c r="AE165" i="1"/>
  <c r="H166" i="1"/>
  <c r="J165" i="1"/>
  <c r="K165" i="1"/>
  <c r="N164" i="1"/>
  <c r="O164" i="1"/>
  <c r="N89" i="1"/>
  <c r="N42" i="1"/>
  <c r="O42" i="1"/>
  <c r="O89" i="1"/>
  <c r="K90" i="1"/>
  <c r="AE90" i="1"/>
  <c r="J90" i="1"/>
  <c r="V49" i="1"/>
  <c r="S44" i="1"/>
  <c r="X44" i="1" s="1"/>
  <c r="R44" i="1"/>
  <c r="W44" i="1" s="1"/>
  <c r="J43" i="1"/>
  <c r="K43" i="1"/>
  <c r="AE43" i="1"/>
  <c r="N44" i="16" l="1"/>
  <c r="A46" i="16"/>
  <c r="Y46" i="16" s="1"/>
  <c r="B47" i="16"/>
  <c r="H46" i="16"/>
  <c r="AE45" i="16"/>
  <c r="K45" i="16"/>
  <c r="J45" i="16"/>
  <c r="Q47" i="16"/>
  <c r="S46" i="16"/>
  <c r="X46" i="16" s="1"/>
  <c r="R46" i="16"/>
  <c r="W46" i="16" s="1"/>
  <c r="O44" i="16"/>
  <c r="A46" i="15"/>
  <c r="Y46" i="15" s="1"/>
  <c r="B47" i="15"/>
  <c r="O46" i="15"/>
  <c r="N46" i="15"/>
  <c r="H48" i="15"/>
  <c r="K47" i="15"/>
  <c r="J47" i="15"/>
  <c r="AE47" i="15"/>
  <c r="R44" i="15"/>
  <c r="W44" i="15" s="1"/>
  <c r="S44" i="15"/>
  <c r="X44" i="15" s="1"/>
  <c r="Q45" i="15"/>
  <c r="N49" i="14"/>
  <c r="B51" i="14"/>
  <c r="A50" i="14"/>
  <c r="Y50" i="14" s="1"/>
  <c r="O49" i="14"/>
  <c r="Q45" i="14"/>
  <c r="S44" i="14"/>
  <c r="X44" i="14" s="1"/>
  <c r="R44" i="14"/>
  <c r="W44" i="14" s="1"/>
  <c r="H51" i="14"/>
  <c r="AE50" i="14"/>
  <c r="K50" i="14"/>
  <c r="J50" i="14"/>
  <c r="Q47" i="9"/>
  <c r="S46" i="9"/>
  <c r="X46" i="9" s="1"/>
  <c r="R46" i="9"/>
  <c r="W46" i="9" s="1"/>
  <c r="O45" i="9"/>
  <c r="N45" i="9"/>
  <c r="K46" i="9"/>
  <c r="H47" i="9"/>
  <c r="AE46" i="9"/>
  <c r="J46" i="9"/>
  <c r="B47" i="9"/>
  <c r="A46" i="9"/>
  <c r="Y46" i="9" s="1"/>
  <c r="O47" i="8"/>
  <c r="N47" i="8"/>
  <c r="R45" i="8"/>
  <c r="W45" i="8" s="1"/>
  <c r="Q46" i="8"/>
  <c r="S45" i="8"/>
  <c r="X45" i="8" s="1"/>
  <c r="K48" i="8"/>
  <c r="J48" i="8"/>
  <c r="H49" i="8"/>
  <c r="AE48" i="8"/>
  <c r="A48" i="8"/>
  <c r="Y48" i="8" s="1"/>
  <c r="B49" i="8"/>
  <c r="N165" i="1"/>
  <c r="S165" i="1"/>
  <c r="R165" i="1"/>
  <c r="Q166" i="1"/>
  <c r="O165" i="1"/>
  <c r="H167" i="1"/>
  <c r="J166" i="1"/>
  <c r="AE166" i="1"/>
  <c r="K166" i="1"/>
  <c r="N43" i="1"/>
  <c r="N90" i="1"/>
  <c r="O90" i="1"/>
  <c r="O43" i="1"/>
  <c r="J91" i="1"/>
  <c r="AE91" i="1"/>
  <c r="K91" i="1"/>
  <c r="V50" i="1"/>
  <c r="S45" i="1"/>
  <c r="X45" i="1" s="1"/>
  <c r="R45" i="1"/>
  <c r="W45" i="1" s="1"/>
  <c r="J44" i="1"/>
  <c r="K44" i="1"/>
  <c r="AE44" i="1"/>
  <c r="R47" i="16" l="1"/>
  <c r="W47" i="16" s="1"/>
  <c r="Q48" i="16"/>
  <c r="S47" i="16"/>
  <c r="X47" i="16" s="1"/>
  <c r="O45" i="16"/>
  <c r="K46" i="16"/>
  <c r="J46" i="16"/>
  <c r="H47" i="16"/>
  <c r="AE46" i="16"/>
  <c r="N45" i="16"/>
  <c r="A47" i="16"/>
  <c r="Y47" i="16" s="1"/>
  <c r="B48" i="16"/>
  <c r="AE48" i="15"/>
  <c r="J48" i="15"/>
  <c r="H49" i="15"/>
  <c r="K48" i="15"/>
  <c r="O47" i="15"/>
  <c r="B48" i="15"/>
  <c r="A47" i="15"/>
  <c r="Y47" i="15" s="1"/>
  <c r="Q46" i="15"/>
  <c r="S45" i="15"/>
  <c r="X45" i="15" s="1"/>
  <c r="R45" i="15"/>
  <c r="W45" i="15" s="1"/>
  <c r="N47" i="15"/>
  <c r="O50" i="14"/>
  <c r="B52" i="14"/>
  <c r="A51" i="14"/>
  <c r="Y51" i="14" s="1"/>
  <c r="AE51" i="14"/>
  <c r="H52" i="14"/>
  <c r="K51" i="14"/>
  <c r="J51" i="14"/>
  <c r="N50" i="14"/>
  <c r="R45" i="14"/>
  <c r="W45" i="14" s="1"/>
  <c r="S45" i="14"/>
  <c r="X45" i="14" s="1"/>
  <c r="Q46" i="14"/>
  <c r="B48" i="9"/>
  <c r="A47" i="9"/>
  <c r="Y47" i="9" s="1"/>
  <c r="H48" i="9"/>
  <c r="K47" i="9"/>
  <c r="J47" i="9"/>
  <c r="AE47" i="9"/>
  <c r="N46" i="9"/>
  <c r="O46" i="9"/>
  <c r="S47" i="9"/>
  <c r="X47" i="9" s="1"/>
  <c r="R47" i="9"/>
  <c r="W47" i="9" s="1"/>
  <c r="Q48" i="9"/>
  <c r="A49" i="8"/>
  <c r="Y49" i="8" s="1"/>
  <c r="B50" i="8"/>
  <c r="O48" i="8"/>
  <c r="H50" i="8"/>
  <c r="AE49" i="8"/>
  <c r="K49" i="8"/>
  <c r="J49" i="8"/>
  <c r="Q47" i="8"/>
  <c r="S46" i="8"/>
  <c r="X46" i="8" s="1"/>
  <c r="R46" i="8"/>
  <c r="W46" i="8" s="1"/>
  <c r="N48" i="8"/>
  <c r="N166" i="1"/>
  <c r="J167" i="1"/>
  <c r="K167" i="1"/>
  <c r="AE167" i="1"/>
  <c r="H168" i="1"/>
  <c r="Q167" i="1"/>
  <c r="R166" i="1"/>
  <c r="S166" i="1"/>
  <c r="O166" i="1"/>
  <c r="N44" i="1"/>
  <c r="N91" i="1"/>
  <c r="O91" i="1"/>
  <c r="O44" i="1"/>
  <c r="AE92" i="1"/>
  <c r="J92" i="1"/>
  <c r="K92" i="1"/>
  <c r="V51" i="1"/>
  <c r="R46" i="1"/>
  <c r="W46" i="1" s="1"/>
  <c r="S46" i="1"/>
  <c r="X46" i="1" s="1"/>
  <c r="J45" i="1"/>
  <c r="K45" i="1"/>
  <c r="AE45" i="1"/>
  <c r="K47" i="16" l="1"/>
  <c r="J47" i="16"/>
  <c r="H48" i="16"/>
  <c r="AE47" i="16"/>
  <c r="S48" i="16"/>
  <c r="X48" i="16" s="1"/>
  <c r="R48" i="16"/>
  <c r="W48" i="16" s="1"/>
  <c r="Q49" i="16"/>
  <c r="N46" i="16"/>
  <c r="B49" i="16"/>
  <c r="A48" i="16"/>
  <c r="Y48" i="16" s="1"/>
  <c r="O46" i="16"/>
  <c r="A48" i="15"/>
  <c r="Y48" i="15" s="1"/>
  <c r="B49" i="15"/>
  <c r="N48" i="15"/>
  <c r="S46" i="15"/>
  <c r="X46" i="15" s="1"/>
  <c r="R46" i="15"/>
  <c r="W46" i="15" s="1"/>
  <c r="Q47" i="15"/>
  <c r="O48" i="15"/>
  <c r="K49" i="15"/>
  <c r="H50" i="15"/>
  <c r="J49" i="15"/>
  <c r="AE49" i="15"/>
  <c r="O51" i="14"/>
  <c r="Q47" i="14"/>
  <c r="S46" i="14"/>
  <c r="X46" i="14" s="1"/>
  <c r="R46" i="14"/>
  <c r="W46" i="14" s="1"/>
  <c r="N51" i="14"/>
  <c r="H53" i="14"/>
  <c r="J52" i="14"/>
  <c r="K52" i="14"/>
  <c r="AE52" i="14"/>
  <c r="B53" i="14"/>
  <c r="A52" i="14"/>
  <c r="Y52" i="14" s="1"/>
  <c r="S48" i="9"/>
  <c r="X48" i="9" s="1"/>
  <c r="R48" i="9"/>
  <c r="W48" i="9" s="1"/>
  <c r="Q49" i="9"/>
  <c r="N47" i="9"/>
  <c r="O47" i="9"/>
  <c r="H49" i="9"/>
  <c r="AE48" i="9"/>
  <c r="K48" i="9"/>
  <c r="J48" i="9"/>
  <c r="A48" i="9"/>
  <c r="Y48" i="9" s="1"/>
  <c r="B49" i="9"/>
  <c r="N49" i="8"/>
  <c r="S47" i="8"/>
  <c r="X47" i="8" s="1"/>
  <c r="Q48" i="8"/>
  <c r="R47" i="8"/>
  <c r="W47" i="8" s="1"/>
  <c r="K50" i="8"/>
  <c r="H51" i="8"/>
  <c r="AE50" i="8"/>
  <c r="J50" i="8"/>
  <c r="B51" i="8"/>
  <c r="A50" i="8"/>
  <c r="Y50" i="8" s="1"/>
  <c r="O49" i="8"/>
  <c r="H169" i="1"/>
  <c r="AE168" i="1"/>
  <c r="K168" i="1"/>
  <c r="J168" i="1"/>
  <c r="O167" i="1"/>
  <c r="S167" i="1"/>
  <c r="R167" i="1"/>
  <c r="Q168" i="1"/>
  <c r="N167" i="1"/>
  <c r="N92" i="1"/>
  <c r="N45" i="1"/>
  <c r="O92" i="1"/>
  <c r="O45" i="1"/>
  <c r="J93" i="1"/>
  <c r="AE93" i="1"/>
  <c r="K93" i="1"/>
  <c r="V52" i="1"/>
  <c r="R47" i="1"/>
  <c r="W47" i="1" s="1"/>
  <c r="S47" i="1"/>
  <c r="X47" i="1" s="1"/>
  <c r="J46" i="1"/>
  <c r="K46" i="1"/>
  <c r="AE46" i="1"/>
  <c r="B50" i="16" l="1"/>
  <c r="A49" i="16"/>
  <c r="Y49" i="16" s="1"/>
  <c r="Q50" i="16"/>
  <c r="S49" i="16"/>
  <c r="X49" i="16" s="1"/>
  <c r="R49" i="16"/>
  <c r="W49" i="16" s="1"/>
  <c r="H49" i="16"/>
  <c r="AE48" i="16"/>
  <c r="K48" i="16"/>
  <c r="J48" i="16"/>
  <c r="N47" i="16"/>
  <c r="O47" i="16"/>
  <c r="N49" i="15"/>
  <c r="J50" i="15"/>
  <c r="K50" i="15"/>
  <c r="H51" i="15"/>
  <c r="AE50" i="15"/>
  <c r="S47" i="15"/>
  <c r="X47" i="15" s="1"/>
  <c r="R47" i="15"/>
  <c r="W47" i="15" s="1"/>
  <c r="Q48" i="15"/>
  <c r="O49" i="15"/>
  <c r="A49" i="15"/>
  <c r="Y49" i="15" s="1"/>
  <c r="B50" i="15"/>
  <c r="N52" i="14"/>
  <c r="Q48" i="14"/>
  <c r="S47" i="14"/>
  <c r="X47" i="14" s="1"/>
  <c r="R47" i="14"/>
  <c r="W47" i="14" s="1"/>
  <c r="O52" i="14"/>
  <c r="A53" i="14"/>
  <c r="Y53" i="14" s="1"/>
  <c r="B54" i="14"/>
  <c r="AE53" i="14"/>
  <c r="K53" i="14"/>
  <c r="H54" i="14"/>
  <c r="J53" i="14"/>
  <c r="A49" i="9"/>
  <c r="Y49" i="9" s="1"/>
  <c r="B50" i="9"/>
  <c r="N48" i="9"/>
  <c r="O48" i="9"/>
  <c r="Q50" i="9"/>
  <c r="S49" i="9"/>
  <c r="X49" i="9" s="1"/>
  <c r="R49" i="9"/>
  <c r="W49" i="9" s="1"/>
  <c r="K49" i="9"/>
  <c r="J49" i="9"/>
  <c r="H50" i="9"/>
  <c r="AE49" i="9"/>
  <c r="J51" i="8"/>
  <c r="K51" i="8"/>
  <c r="H52" i="8"/>
  <c r="AE51" i="8"/>
  <c r="A51" i="8"/>
  <c r="Y51" i="8" s="1"/>
  <c r="B52" i="8"/>
  <c r="O50" i="8"/>
  <c r="N50" i="8"/>
  <c r="R48" i="8"/>
  <c r="W48" i="8" s="1"/>
  <c r="S48" i="8"/>
  <c r="X48" i="8" s="1"/>
  <c r="Q49" i="8"/>
  <c r="O168" i="1"/>
  <c r="AE169" i="1"/>
  <c r="H170" i="1"/>
  <c r="J169" i="1"/>
  <c r="K169" i="1"/>
  <c r="S168" i="1"/>
  <c r="Q169" i="1"/>
  <c r="R168" i="1"/>
  <c r="N168" i="1"/>
  <c r="N93" i="1"/>
  <c r="N46" i="1"/>
  <c r="O93" i="1"/>
  <c r="O46" i="1"/>
  <c r="J94" i="1"/>
  <c r="AE94" i="1"/>
  <c r="K94" i="1"/>
  <c r="V53" i="1"/>
  <c r="S48" i="1"/>
  <c r="X48" i="1" s="1"/>
  <c r="R48" i="1"/>
  <c r="W48" i="1" s="1"/>
  <c r="J47" i="1"/>
  <c r="K47" i="1"/>
  <c r="AE47" i="1"/>
  <c r="N48" i="16" l="1"/>
  <c r="H50" i="16"/>
  <c r="K49" i="16"/>
  <c r="J49" i="16"/>
  <c r="AE49" i="16"/>
  <c r="Q51" i="16"/>
  <c r="S50" i="16"/>
  <c r="X50" i="16" s="1"/>
  <c r="R50" i="16"/>
  <c r="W50" i="16" s="1"/>
  <c r="O48" i="16"/>
  <c r="B51" i="16"/>
  <c r="A50" i="16"/>
  <c r="Y50" i="16" s="1"/>
  <c r="Q49" i="15"/>
  <c r="S48" i="15"/>
  <c r="X48" i="15" s="1"/>
  <c r="R48" i="15"/>
  <c r="W48" i="15" s="1"/>
  <c r="O50" i="15"/>
  <c r="AE51" i="15"/>
  <c r="H52" i="15"/>
  <c r="J51" i="15"/>
  <c r="K51" i="15"/>
  <c r="B51" i="15"/>
  <c r="A50" i="15"/>
  <c r="Y50" i="15" s="1"/>
  <c r="N50" i="15"/>
  <c r="K54" i="14"/>
  <c r="J54" i="14"/>
  <c r="AE54" i="14"/>
  <c r="H55" i="14"/>
  <c r="O53" i="14"/>
  <c r="R48" i="14"/>
  <c r="W48" i="14" s="1"/>
  <c r="Q49" i="14"/>
  <c r="S48" i="14"/>
  <c r="X48" i="14" s="1"/>
  <c r="N53" i="14"/>
  <c r="A54" i="14"/>
  <c r="Y54" i="14" s="1"/>
  <c r="B55" i="14"/>
  <c r="N49" i="9"/>
  <c r="O49" i="9"/>
  <c r="A50" i="9"/>
  <c r="Y50" i="9" s="1"/>
  <c r="B51" i="9"/>
  <c r="R50" i="9"/>
  <c r="W50" i="9" s="1"/>
  <c r="S50" i="9"/>
  <c r="X50" i="9" s="1"/>
  <c r="Q51" i="9"/>
  <c r="AE50" i="9"/>
  <c r="H51" i="9"/>
  <c r="K50" i="9"/>
  <c r="J50" i="9"/>
  <c r="S49" i="8"/>
  <c r="X49" i="8" s="1"/>
  <c r="R49" i="8"/>
  <c r="W49" i="8" s="1"/>
  <c r="Q50" i="8"/>
  <c r="B53" i="8"/>
  <c r="A52" i="8"/>
  <c r="Y52" i="8" s="1"/>
  <c r="J52" i="8"/>
  <c r="AE52" i="8"/>
  <c r="K52" i="8"/>
  <c r="H53" i="8"/>
  <c r="O51" i="8"/>
  <c r="N51" i="8"/>
  <c r="Q170" i="1"/>
  <c r="R169" i="1"/>
  <c r="S169" i="1"/>
  <c r="N169" i="1"/>
  <c r="O169" i="1"/>
  <c r="J170" i="1"/>
  <c r="K170" i="1"/>
  <c r="AE170" i="1"/>
  <c r="H171" i="1"/>
  <c r="N94" i="1"/>
  <c r="N47" i="1"/>
  <c r="O47" i="1"/>
  <c r="O94" i="1"/>
  <c r="K95" i="1"/>
  <c r="AE95" i="1"/>
  <c r="J95" i="1"/>
  <c r="V54" i="1"/>
  <c r="S49" i="1"/>
  <c r="X49" i="1" s="1"/>
  <c r="R49" i="1"/>
  <c r="W49" i="1" s="1"/>
  <c r="J48" i="1"/>
  <c r="K48" i="1"/>
  <c r="AE48" i="1"/>
  <c r="N49" i="16" l="1"/>
  <c r="K50" i="16"/>
  <c r="H51" i="16"/>
  <c r="AE50" i="16"/>
  <c r="J50" i="16"/>
  <c r="A51" i="16"/>
  <c r="Y51" i="16" s="1"/>
  <c r="B52" i="16"/>
  <c r="Q52" i="16"/>
  <c r="S51" i="16"/>
  <c r="X51" i="16" s="1"/>
  <c r="R51" i="16"/>
  <c r="W51" i="16" s="1"/>
  <c r="O49" i="16"/>
  <c r="N51" i="15"/>
  <c r="O51" i="15"/>
  <c r="R49" i="15"/>
  <c r="W49" i="15" s="1"/>
  <c r="Q50" i="15"/>
  <c r="S49" i="15"/>
  <c r="X49" i="15" s="1"/>
  <c r="B52" i="15"/>
  <c r="A51" i="15"/>
  <c r="Y51" i="15" s="1"/>
  <c r="AE52" i="15"/>
  <c r="J52" i="15"/>
  <c r="K52" i="15"/>
  <c r="H53" i="15"/>
  <c r="B56" i="14"/>
  <c r="A55" i="14"/>
  <c r="Y55" i="14" s="1"/>
  <c r="R49" i="14"/>
  <c r="W49" i="14" s="1"/>
  <c r="S49" i="14"/>
  <c r="X49" i="14" s="1"/>
  <c r="Q50" i="14"/>
  <c r="N54" i="14"/>
  <c r="O54" i="14"/>
  <c r="H56" i="14"/>
  <c r="AE55" i="14"/>
  <c r="K55" i="14"/>
  <c r="J55" i="14"/>
  <c r="N50" i="9"/>
  <c r="O50" i="9"/>
  <c r="J51" i="9"/>
  <c r="K51" i="9"/>
  <c r="AE51" i="9"/>
  <c r="H52" i="9"/>
  <c r="Q52" i="9"/>
  <c r="S51" i="9"/>
  <c r="X51" i="9" s="1"/>
  <c r="R51" i="9"/>
  <c r="W51" i="9" s="1"/>
  <c r="B52" i="9"/>
  <c r="A51" i="9"/>
  <c r="Y51" i="9" s="1"/>
  <c r="H54" i="8"/>
  <c r="AE53" i="8"/>
  <c r="J53" i="8"/>
  <c r="K53" i="8"/>
  <c r="A53" i="8"/>
  <c r="Y53" i="8" s="1"/>
  <c r="B54" i="8"/>
  <c r="Q51" i="8"/>
  <c r="S50" i="8"/>
  <c r="X50" i="8" s="1"/>
  <c r="R50" i="8"/>
  <c r="W50" i="8" s="1"/>
  <c r="O52" i="8"/>
  <c r="N52" i="8"/>
  <c r="N170" i="1"/>
  <c r="O170" i="1"/>
  <c r="AE171" i="1"/>
  <c r="J171" i="1"/>
  <c r="K171" i="1"/>
  <c r="H172" i="1"/>
  <c r="R170" i="1"/>
  <c r="S170" i="1"/>
  <c r="Q171" i="1"/>
  <c r="N95" i="1"/>
  <c r="N48" i="1"/>
  <c r="O48" i="1"/>
  <c r="O95" i="1"/>
  <c r="K96" i="1"/>
  <c r="AE96" i="1"/>
  <c r="J96" i="1"/>
  <c r="V55" i="1"/>
  <c r="S50" i="1"/>
  <c r="X50" i="1" s="1"/>
  <c r="R50" i="1"/>
  <c r="W50" i="1" s="1"/>
  <c r="J49" i="1"/>
  <c r="K49" i="1"/>
  <c r="A52" i="16" l="1"/>
  <c r="Y52" i="16" s="1"/>
  <c r="B53" i="16"/>
  <c r="R52" i="16"/>
  <c r="W52" i="16" s="1"/>
  <c r="S52" i="16"/>
  <c r="X52" i="16" s="1"/>
  <c r="Q53" i="16"/>
  <c r="O50" i="16"/>
  <c r="N50" i="16"/>
  <c r="AE51" i="16"/>
  <c r="J51" i="16"/>
  <c r="H52" i="16"/>
  <c r="K51" i="16"/>
  <c r="O52" i="15"/>
  <c r="H54" i="15"/>
  <c r="J53" i="15"/>
  <c r="AE53" i="15"/>
  <c r="K53" i="15"/>
  <c r="S50" i="15"/>
  <c r="X50" i="15" s="1"/>
  <c r="R50" i="15"/>
  <c r="W50" i="15" s="1"/>
  <c r="Q51" i="15"/>
  <c r="N52" i="15"/>
  <c r="B53" i="15"/>
  <c r="A52" i="15"/>
  <c r="Y52" i="15" s="1"/>
  <c r="S50" i="14"/>
  <c r="X50" i="14" s="1"/>
  <c r="R50" i="14"/>
  <c r="W50" i="14" s="1"/>
  <c r="Q51" i="14"/>
  <c r="N55" i="14"/>
  <c r="K56" i="14"/>
  <c r="J56" i="14"/>
  <c r="H57" i="14"/>
  <c r="AE56" i="14"/>
  <c r="O55" i="14"/>
  <c r="A56" i="14"/>
  <c r="Y56" i="14" s="1"/>
  <c r="B57" i="14"/>
  <c r="A52" i="9"/>
  <c r="Y52" i="9" s="1"/>
  <c r="B53" i="9"/>
  <c r="K52" i="9"/>
  <c r="J52" i="9"/>
  <c r="H53" i="9"/>
  <c r="AE52" i="9"/>
  <c r="N51" i="9"/>
  <c r="S52" i="9"/>
  <c r="X52" i="9" s="1"/>
  <c r="Q53" i="9"/>
  <c r="R52" i="9"/>
  <c r="W52" i="9" s="1"/>
  <c r="O51" i="9"/>
  <c r="Q52" i="8"/>
  <c r="S51" i="8"/>
  <c r="X51" i="8" s="1"/>
  <c r="R51" i="8"/>
  <c r="W51" i="8" s="1"/>
  <c r="O53" i="8"/>
  <c r="A54" i="8"/>
  <c r="Y54" i="8" s="1"/>
  <c r="B55" i="8"/>
  <c r="N53" i="8"/>
  <c r="AE54" i="8"/>
  <c r="K54" i="8"/>
  <c r="J54" i="8"/>
  <c r="H55" i="8"/>
  <c r="R171" i="1"/>
  <c r="S171" i="1"/>
  <c r="Q172" i="1"/>
  <c r="N171" i="1"/>
  <c r="O171" i="1"/>
  <c r="J172" i="1"/>
  <c r="AE172" i="1"/>
  <c r="H173" i="1"/>
  <c r="K172" i="1"/>
  <c r="N96" i="1"/>
  <c r="N49" i="1"/>
  <c r="O49" i="1"/>
  <c r="O96" i="1"/>
  <c r="K97" i="1"/>
  <c r="J97" i="1"/>
  <c r="AE97" i="1"/>
  <c r="V56" i="1"/>
  <c r="R51" i="1"/>
  <c r="W51" i="1" s="1"/>
  <c r="S51" i="1"/>
  <c r="X51" i="1" s="1"/>
  <c r="J50" i="1"/>
  <c r="K50" i="1"/>
  <c r="AE50" i="1"/>
  <c r="N51" i="16" l="1"/>
  <c r="H53" i="16"/>
  <c r="K52" i="16"/>
  <c r="AE52" i="16"/>
  <c r="J52" i="16"/>
  <c r="Q54" i="16"/>
  <c r="S53" i="16"/>
  <c r="X53" i="16" s="1"/>
  <c r="R53" i="16"/>
  <c r="W53" i="16" s="1"/>
  <c r="B54" i="16"/>
  <c r="A53" i="16"/>
  <c r="Y53" i="16" s="1"/>
  <c r="O51" i="16"/>
  <c r="R51" i="15"/>
  <c r="W51" i="15" s="1"/>
  <c r="Q52" i="15"/>
  <c r="S51" i="15"/>
  <c r="X51" i="15" s="1"/>
  <c r="K54" i="15"/>
  <c r="J54" i="15"/>
  <c r="AE54" i="15"/>
  <c r="H55" i="15"/>
  <c r="A53" i="15"/>
  <c r="Y53" i="15" s="1"/>
  <c r="B54" i="15"/>
  <c r="O53" i="15"/>
  <c r="N53" i="15"/>
  <c r="H58" i="14"/>
  <c r="AE57" i="14"/>
  <c r="K57" i="14"/>
  <c r="J57" i="14"/>
  <c r="N56" i="14"/>
  <c r="O56" i="14"/>
  <c r="B58" i="14"/>
  <c r="A57" i="14"/>
  <c r="Y57" i="14" s="1"/>
  <c r="Q52" i="14"/>
  <c r="S51" i="14"/>
  <c r="X51" i="14" s="1"/>
  <c r="R51" i="14"/>
  <c r="W51" i="14" s="1"/>
  <c r="O52" i="9"/>
  <c r="Q54" i="9"/>
  <c r="R53" i="9"/>
  <c r="W53" i="9" s="1"/>
  <c r="S53" i="9"/>
  <c r="X53" i="9" s="1"/>
  <c r="K53" i="9"/>
  <c r="AE53" i="9"/>
  <c r="J53" i="9"/>
  <c r="H54" i="9"/>
  <c r="N52" i="9"/>
  <c r="A53" i="9"/>
  <c r="Y53" i="9" s="1"/>
  <c r="B54" i="9"/>
  <c r="H56" i="8"/>
  <c r="AE55" i="8"/>
  <c r="K55" i="8"/>
  <c r="J55" i="8"/>
  <c r="O54" i="8"/>
  <c r="B56" i="8"/>
  <c r="A55" i="8"/>
  <c r="Y55" i="8" s="1"/>
  <c r="N54" i="8"/>
  <c r="R52" i="8"/>
  <c r="W52" i="8" s="1"/>
  <c r="Q53" i="8"/>
  <c r="S52" i="8"/>
  <c r="X52" i="8" s="1"/>
  <c r="Q173" i="1"/>
  <c r="R172" i="1"/>
  <c r="S172" i="1"/>
  <c r="O172" i="1"/>
  <c r="N172" i="1"/>
  <c r="AE173" i="1"/>
  <c r="J173" i="1"/>
  <c r="K173" i="1"/>
  <c r="H174" i="1"/>
  <c r="N97" i="1"/>
  <c r="N50" i="1"/>
  <c r="O97" i="1"/>
  <c r="O50" i="1"/>
  <c r="K98" i="1"/>
  <c r="J98" i="1"/>
  <c r="AE98" i="1"/>
  <c r="V57" i="1"/>
  <c r="S52" i="1"/>
  <c r="X52" i="1" s="1"/>
  <c r="R52" i="1"/>
  <c r="W52" i="1" s="1"/>
  <c r="J51" i="1"/>
  <c r="K51" i="1"/>
  <c r="AE51" i="1"/>
  <c r="N52" i="16" l="1"/>
  <c r="O52" i="16"/>
  <c r="S54" i="16"/>
  <c r="X54" i="16" s="1"/>
  <c r="R54" i="16"/>
  <c r="W54" i="16" s="1"/>
  <c r="Q55" i="16"/>
  <c r="A54" i="16"/>
  <c r="Y54" i="16" s="1"/>
  <c r="B55" i="16"/>
  <c r="J53" i="16"/>
  <c r="H54" i="16"/>
  <c r="AE53" i="16"/>
  <c r="K53" i="16"/>
  <c r="O54" i="15"/>
  <c r="A54" i="15"/>
  <c r="Y54" i="15" s="1"/>
  <c r="B55" i="15"/>
  <c r="N54" i="15"/>
  <c r="H56" i="15"/>
  <c r="AE55" i="15"/>
  <c r="K55" i="15"/>
  <c r="J55" i="15"/>
  <c r="Q53" i="15"/>
  <c r="S52" i="15"/>
  <c r="X52" i="15" s="1"/>
  <c r="R52" i="15"/>
  <c r="W52" i="15" s="1"/>
  <c r="N57" i="14"/>
  <c r="Q53" i="14"/>
  <c r="S52" i="14"/>
  <c r="X52" i="14" s="1"/>
  <c r="R52" i="14"/>
  <c r="W52" i="14" s="1"/>
  <c r="O57" i="14"/>
  <c r="B59" i="14"/>
  <c r="A58" i="14"/>
  <c r="Y58" i="14" s="1"/>
  <c r="AE58" i="14"/>
  <c r="K58" i="14"/>
  <c r="J58" i="14"/>
  <c r="H59" i="14"/>
  <c r="A54" i="9"/>
  <c r="Y54" i="9" s="1"/>
  <c r="B55" i="9"/>
  <c r="N53" i="9"/>
  <c r="O53" i="9"/>
  <c r="S54" i="9"/>
  <c r="X54" i="9" s="1"/>
  <c r="Q55" i="9"/>
  <c r="R54" i="9"/>
  <c r="W54" i="9" s="1"/>
  <c r="H55" i="9"/>
  <c r="K54" i="9"/>
  <c r="J54" i="9"/>
  <c r="AE54" i="9"/>
  <c r="A56" i="8"/>
  <c r="Y56" i="8" s="1"/>
  <c r="B57" i="8"/>
  <c r="H57" i="8"/>
  <c r="K56" i="8"/>
  <c r="J56" i="8"/>
  <c r="AE56" i="8"/>
  <c r="N55" i="8"/>
  <c r="S53" i="8"/>
  <c r="X53" i="8" s="1"/>
  <c r="R53" i="8"/>
  <c r="W53" i="8" s="1"/>
  <c r="Q54" i="8"/>
  <c r="O55" i="8"/>
  <c r="AE174" i="1"/>
  <c r="H175" i="1"/>
  <c r="K174" i="1"/>
  <c r="J174" i="1"/>
  <c r="N173" i="1"/>
  <c r="Q174" i="1"/>
  <c r="R173" i="1"/>
  <c r="S173" i="1"/>
  <c r="O173" i="1"/>
  <c r="N51" i="1"/>
  <c r="N98" i="1"/>
  <c r="O98" i="1"/>
  <c r="O51" i="1"/>
  <c r="J99" i="1"/>
  <c r="AE99" i="1"/>
  <c r="K99" i="1"/>
  <c r="V58" i="1"/>
  <c r="R53" i="1"/>
  <c r="W53" i="1" s="1"/>
  <c r="S53" i="1"/>
  <c r="X53" i="1" s="1"/>
  <c r="J52" i="1"/>
  <c r="K52" i="1"/>
  <c r="AE52" i="1"/>
  <c r="O53" i="16" l="1"/>
  <c r="H55" i="16"/>
  <c r="AE54" i="16"/>
  <c r="K54" i="16"/>
  <c r="J54" i="16"/>
  <c r="A55" i="16"/>
  <c r="Y55" i="16" s="1"/>
  <c r="B56" i="16"/>
  <c r="N53" i="16"/>
  <c r="Q56" i="16"/>
  <c r="S55" i="16"/>
  <c r="X55" i="16" s="1"/>
  <c r="R55" i="16"/>
  <c r="W55" i="16" s="1"/>
  <c r="N55" i="15"/>
  <c r="B56" i="15"/>
  <c r="A55" i="15"/>
  <c r="Y55" i="15" s="1"/>
  <c r="O55" i="15"/>
  <c r="R53" i="15"/>
  <c r="W53" i="15" s="1"/>
  <c r="Q54" i="15"/>
  <c r="S53" i="15"/>
  <c r="X53" i="15" s="1"/>
  <c r="AE56" i="15"/>
  <c r="H57" i="15"/>
  <c r="K56" i="15"/>
  <c r="J56" i="15"/>
  <c r="N58" i="14"/>
  <c r="O58" i="14"/>
  <c r="B60" i="14"/>
  <c r="A59" i="14"/>
  <c r="Y59" i="14" s="1"/>
  <c r="H60" i="14"/>
  <c r="K59" i="14"/>
  <c r="J59" i="14"/>
  <c r="AE59" i="14"/>
  <c r="Q54" i="14"/>
  <c r="S53" i="14"/>
  <c r="X53" i="14" s="1"/>
  <c r="R53" i="14"/>
  <c r="W53" i="14" s="1"/>
  <c r="J55" i="9"/>
  <c r="AE55" i="9"/>
  <c r="K55" i="9"/>
  <c r="H56" i="9"/>
  <c r="O54" i="9"/>
  <c r="N54" i="9"/>
  <c r="A55" i="9"/>
  <c r="Y55" i="9" s="1"/>
  <c r="B56" i="9"/>
  <c r="Q56" i="9"/>
  <c r="S55" i="9"/>
  <c r="X55" i="9" s="1"/>
  <c r="R55" i="9"/>
  <c r="W55" i="9" s="1"/>
  <c r="N56" i="8"/>
  <c r="O56" i="8"/>
  <c r="Q55" i="8"/>
  <c r="S54" i="8"/>
  <c r="X54" i="8" s="1"/>
  <c r="R54" i="8"/>
  <c r="W54" i="8" s="1"/>
  <c r="K57" i="8"/>
  <c r="AE57" i="8"/>
  <c r="J57" i="8"/>
  <c r="H58" i="8"/>
  <c r="A57" i="8"/>
  <c r="Y57" i="8" s="1"/>
  <c r="B58" i="8"/>
  <c r="R174" i="1"/>
  <c r="S174" i="1"/>
  <c r="Q175" i="1"/>
  <c r="N174" i="1"/>
  <c r="O174" i="1"/>
  <c r="AE175" i="1"/>
  <c r="H176" i="1"/>
  <c r="J175" i="1"/>
  <c r="K175" i="1"/>
  <c r="N52" i="1"/>
  <c r="N99" i="1"/>
  <c r="O52" i="1"/>
  <c r="O99" i="1"/>
  <c r="K100" i="1"/>
  <c r="J100" i="1"/>
  <c r="AE100" i="1"/>
  <c r="V59" i="1"/>
  <c r="R54" i="1"/>
  <c r="W54" i="1" s="1"/>
  <c r="S54" i="1"/>
  <c r="X54" i="1" s="1"/>
  <c r="J53" i="1"/>
  <c r="K53" i="1"/>
  <c r="AE53" i="1"/>
  <c r="B57" i="16" l="1"/>
  <c r="A56" i="16"/>
  <c r="Y56" i="16" s="1"/>
  <c r="Q57" i="16"/>
  <c r="R56" i="16"/>
  <c r="W56" i="16" s="1"/>
  <c r="S56" i="16"/>
  <c r="X56" i="16" s="1"/>
  <c r="O54" i="16"/>
  <c r="AE55" i="16"/>
  <c r="H56" i="16"/>
  <c r="J55" i="16"/>
  <c r="K55" i="16"/>
  <c r="N54" i="16"/>
  <c r="N56" i="15"/>
  <c r="O56" i="15"/>
  <c r="J57" i="15"/>
  <c r="H58" i="15"/>
  <c r="AE57" i="15"/>
  <c r="K57" i="15"/>
  <c r="Q55" i="15"/>
  <c r="S54" i="15"/>
  <c r="X54" i="15" s="1"/>
  <c r="R54" i="15"/>
  <c r="W54" i="15" s="1"/>
  <c r="B57" i="15"/>
  <c r="A56" i="15"/>
  <c r="Y56" i="15" s="1"/>
  <c r="N59" i="14"/>
  <c r="K60" i="14"/>
  <c r="J60" i="14"/>
  <c r="H61" i="14"/>
  <c r="AE60" i="14"/>
  <c r="A60" i="14"/>
  <c r="Y60" i="14" s="1"/>
  <c r="B61" i="14"/>
  <c r="Q55" i="14"/>
  <c r="S54" i="14"/>
  <c r="X54" i="14" s="1"/>
  <c r="R54" i="14"/>
  <c r="W54" i="14" s="1"/>
  <c r="O59" i="14"/>
  <c r="B57" i="9"/>
  <c r="A56" i="9"/>
  <c r="Y56" i="9" s="1"/>
  <c r="AE56" i="9"/>
  <c r="H57" i="9"/>
  <c r="J56" i="9"/>
  <c r="K56" i="9"/>
  <c r="O55" i="9"/>
  <c r="N55" i="9"/>
  <c r="S56" i="9"/>
  <c r="X56" i="9" s="1"/>
  <c r="Q57" i="9"/>
  <c r="R56" i="9"/>
  <c r="W56" i="9" s="1"/>
  <c r="N57" i="8"/>
  <c r="H59" i="8"/>
  <c r="K58" i="8"/>
  <c r="J58" i="8"/>
  <c r="AE58" i="8"/>
  <c r="O57" i="8"/>
  <c r="A58" i="8"/>
  <c r="Y58" i="8" s="1"/>
  <c r="B59" i="8"/>
  <c r="S55" i="8"/>
  <c r="X55" i="8" s="1"/>
  <c r="R55" i="8"/>
  <c r="W55" i="8" s="1"/>
  <c r="Q56" i="8"/>
  <c r="N175" i="1"/>
  <c r="R175" i="1"/>
  <c r="Q176" i="1"/>
  <c r="S175" i="1"/>
  <c r="O175" i="1"/>
  <c r="J176" i="1"/>
  <c r="AE176" i="1"/>
  <c r="K176" i="1"/>
  <c r="H177" i="1"/>
  <c r="N53" i="1"/>
  <c r="N100" i="1"/>
  <c r="O100" i="1"/>
  <c r="O53" i="1"/>
  <c r="AE101" i="1"/>
  <c r="K101" i="1"/>
  <c r="J101" i="1"/>
  <c r="V60" i="1"/>
  <c r="S55" i="1"/>
  <c r="X55" i="1" s="1"/>
  <c r="R55" i="1"/>
  <c r="W55" i="1" s="1"/>
  <c r="J54" i="1"/>
  <c r="K54" i="1"/>
  <c r="AE54" i="1"/>
  <c r="N55" i="16" l="1"/>
  <c r="H57" i="16"/>
  <c r="K56" i="16"/>
  <c r="J56" i="16"/>
  <c r="AE56" i="16"/>
  <c r="R57" i="16"/>
  <c r="W57" i="16" s="1"/>
  <c r="S57" i="16"/>
  <c r="X57" i="16" s="1"/>
  <c r="Q58" i="16"/>
  <c r="A57" i="16"/>
  <c r="Y57" i="16" s="1"/>
  <c r="B58" i="16"/>
  <c r="O55" i="16"/>
  <c r="Q56" i="15"/>
  <c r="S55" i="15"/>
  <c r="X55" i="15" s="1"/>
  <c r="R55" i="15"/>
  <c r="W55" i="15" s="1"/>
  <c r="AE58" i="15"/>
  <c r="J58" i="15"/>
  <c r="H59" i="15"/>
  <c r="K58" i="15"/>
  <c r="O57" i="15"/>
  <c r="B58" i="15"/>
  <c r="A57" i="15"/>
  <c r="Y57" i="15" s="1"/>
  <c r="N57" i="15"/>
  <c r="R55" i="14"/>
  <c r="W55" i="14" s="1"/>
  <c r="Q56" i="14"/>
  <c r="S55" i="14"/>
  <c r="X55" i="14" s="1"/>
  <c r="A61" i="14"/>
  <c r="Y61" i="14" s="1"/>
  <c r="B62" i="14"/>
  <c r="O60" i="14"/>
  <c r="K61" i="14"/>
  <c r="J61" i="14"/>
  <c r="H62" i="14"/>
  <c r="AE61" i="14"/>
  <c r="N60" i="14"/>
  <c r="O56" i="9"/>
  <c r="N56" i="9"/>
  <c r="AE57" i="9"/>
  <c r="H58" i="9"/>
  <c r="K57" i="9"/>
  <c r="J57" i="9"/>
  <c r="R57" i="9"/>
  <c r="W57" i="9" s="1"/>
  <c r="S57" i="9"/>
  <c r="X57" i="9" s="1"/>
  <c r="Q58" i="9"/>
  <c r="A57" i="9"/>
  <c r="Y57" i="9" s="1"/>
  <c r="B58" i="9"/>
  <c r="A59" i="8"/>
  <c r="Y59" i="8" s="1"/>
  <c r="B60" i="8"/>
  <c r="O58" i="8"/>
  <c r="Q57" i="8"/>
  <c r="R56" i="8"/>
  <c r="W56" i="8" s="1"/>
  <c r="S56" i="8"/>
  <c r="X56" i="8" s="1"/>
  <c r="N58" i="8"/>
  <c r="K59" i="8"/>
  <c r="AE59" i="8"/>
  <c r="J59" i="8"/>
  <c r="H60" i="8"/>
  <c r="AE177" i="1"/>
  <c r="K177" i="1"/>
  <c r="J177" i="1"/>
  <c r="H178" i="1"/>
  <c r="O176" i="1"/>
  <c r="N176" i="1"/>
  <c r="R176" i="1"/>
  <c r="Q177" i="1"/>
  <c r="S176" i="1"/>
  <c r="N54" i="1"/>
  <c r="N101" i="1"/>
  <c r="O101" i="1"/>
  <c r="O54" i="1"/>
  <c r="AE102" i="1"/>
  <c r="K102" i="1"/>
  <c r="J102" i="1"/>
  <c r="V61" i="1"/>
  <c r="S56" i="1"/>
  <c r="X56" i="1" s="1"/>
  <c r="R56" i="1"/>
  <c r="W56" i="1" s="1"/>
  <c r="J55" i="1"/>
  <c r="K55" i="1"/>
  <c r="AE55" i="1"/>
  <c r="S58" i="16" l="1"/>
  <c r="X58" i="16" s="1"/>
  <c r="Q59" i="16"/>
  <c r="R58" i="16"/>
  <c r="W58" i="16" s="1"/>
  <c r="N56" i="16"/>
  <c r="O56" i="16"/>
  <c r="B59" i="16"/>
  <c r="A58" i="16"/>
  <c r="Y58" i="16" s="1"/>
  <c r="AE57" i="16"/>
  <c r="H58" i="16"/>
  <c r="K57" i="16"/>
  <c r="J57" i="16"/>
  <c r="K59" i="15"/>
  <c r="J59" i="15"/>
  <c r="AE59" i="15"/>
  <c r="H60" i="15"/>
  <c r="R56" i="15"/>
  <c r="W56" i="15" s="1"/>
  <c r="Q57" i="15"/>
  <c r="S56" i="15"/>
  <c r="X56" i="15" s="1"/>
  <c r="A58" i="15"/>
  <c r="Y58" i="15" s="1"/>
  <c r="B59" i="15"/>
  <c r="N58" i="15"/>
  <c r="O58" i="15"/>
  <c r="H63" i="14"/>
  <c r="AE62" i="14"/>
  <c r="K62" i="14"/>
  <c r="J62" i="14"/>
  <c r="O61" i="14"/>
  <c r="B63" i="14"/>
  <c r="A62" i="14"/>
  <c r="Y62" i="14" s="1"/>
  <c r="S56" i="14"/>
  <c r="X56" i="14" s="1"/>
  <c r="Q57" i="14"/>
  <c r="R56" i="14"/>
  <c r="W56" i="14" s="1"/>
  <c r="N61" i="14"/>
  <c r="Q59" i="9"/>
  <c r="S58" i="9"/>
  <c r="X58" i="9" s="1"/>
  <c r="R58" i="9"/>
  <c r="W58" i="9" s="1"/>
  <c r="O57" i="9"/>
  <c r="K58" i="9"/>
  <c r="AE58" i="9"/>
  <c r="H59" i="9"/>
  <c r="J58" i="9"/>
  <c r="B59" i="9"/>
  <c r="A58" i="9"/>
  <c r="Y58" i="9" s="1"/>
  <c r="N57" i="9"/>
  <c r="AE60" i="8"/>
  <c r="H61" i="8"/>
  <c r="K60" i="8"/>
  <c r="J60" i="8"/>
  <c r="Q58" i="8"/>
  <c r="S57" i="8"/>
  <c r="X57" i="8" s="1"/>
  <c r="R57" i="8"/>
  <c r="W57" i="8" s="1"/>
  <c r="O59" i="8"/>
  <c r="B61" i="8"/>
  <c r="A60" i="8"/>
  <c r="Y60" i="8" s="1"/>
  <c r="N59" i="8"/>
  <c r="AE178" i="1"/>
  <c r="H179" i="1"/>
  <c r="K178" i="1"/>
  <c r="J178" i="1"/>
  <c r="S177" i="1"/>
  <c r="R177" i="1"/>
  <c r="Q178" i="1"/>
  <c r="N177" i="1"/>
  <c r="O177" i="1"/>
  <c r="N102" i="1"/>
  <c r="N55" i="1"/>
  <c r="O102" i="1"/>
  <c r="O55" i="1"/>
  <c r="AE103" i="1"/>
  <c r="K103" i="1"/>
  <c r="J103" i="1"/>
  <c r="V62" i="1"/>
  <c r="R57" i="1"/>
  <c r="W57" i="1" s="1"/>
  <c r="S57" i="1"/>
  <c r="X57" i="1" s="1"/>
  <c r="J56" i="1"/>
  <c r="K56" i="1"/>
  <c r="AE56" i="1"/>
  <c r="K58" i="16" l="1"/>
  <c r="H59" i="16"/>
  <c r="J58" i="16"/>
  <c r="AE58" i="16"/>
  <c r="N57" i="16"/>
  <c r="O57" i="16"/>
  <c r="B60" i="16"/>
  <c r="A59" i="16"/>
  <c r="Y59" i="16" s="1"/>
  <c r="R59" i="16"/>
  <c r="W59" i="16" s="1"/>
  <c r="Q60" i="16"/>
  <c r="S59" i="16"/>
  <c r="X59" i="16" s="1"/>
  <c r="N59" i="15"/>
  <c r="B60" i="15"/>
  <c r="A59" i="15"/>
  <c r="Y59" i="15" s="1"/>
  <c r="S57" i="15"/>
  <c r="X57" i="15" s="1"/>
  <c r="R57" i="15"/>
  <c r="W57" i="15" s="1"/>
  <c r="Q58" i="15"/>
  <c r="H61" i="15"/>
  <c r="K60" i="15"/>
  <c r="J60" i="15"/>
  <c r="AE60" i="15"/>
  <c r="O59" i="15"/>
  <c r="N62" i="14"/>
  <c r="A63" i="14"/>
  <c r="Y63" i="14" s="1"/>
  <c r="B64" i="14"/>
  <c r="S57" i="14"/>
  <c r="X57" i="14" s="1"/>
  <c r="R57" i="14"/>
  <c r="W57" i="14" s="1"/>
  <c r="Q58" i="14"/>
  <c r="K63" i="14"/>
  <c r="J63" i="14"/>
  <c r="H64" i="14"/>
  <c r="AE63" i="14"/>
  <c r="O62" i="14"/>
  <c r="N58" i="9"/>
  <c r="J59" i="9"/>
  <c r="H60" i="9"/>
  <c r="AE59" i="9"/>
  <c r="K59" i="9"/>
  <c r="B60" i="9"/>
  <c r="A59" i="9"/>
  <c r="Y59" i="9" s="1"/>
  <c r="O58" i="9"/>
  <c r="Q60" i="9"/>
  <c r="S59" i="9"/>
  <c r="X59" i="9" s="1"/>
  <c r="R59" i="9"/>
  <c r="W59" i="9" s="1"/>
  <c r="B62" i="8"/>
  <c r="A61" i="8"/>
  <c r="Y61" i="8" s="1"/>
  <c r="O60" i="8"/>
  <c r="S58" i="8"/>
  <c r="X58" i="8" s="1"/>
  <c r="R58" i="8"/>
  <c r="W58" i="8" s="1"/>
  <c r="Q59" i="8"/>
  <c r="AE61" i="8"/>
  <c r="H62" i="8"/>
  <c r="K61" i="8"/>
  <c r="J61" i="8"/>
  <c r="N60" i="8"/>
  <c r="Q179" i="1"/>
  <c r="R178" i="1"/>
  <c r="S178" i="1"/>
  <c r="O178" i="1"/>
  <c r="N178" i="1"/>
  <c r="K179" i="1"/>
  <c r="J179" i="1"/>
  <c r="AE179" i="1"/>
  <c r="H180" i="1"/>
  <c r="N56" i="1"/>
  <c r="N103" i="1"/>
  <c r="O103" i="1"/>
  <c r="O56" i="1"/>
  <c r="AE104" i="1"/>
  <c r="K104" i="1"/>
  <c r="J104" i="1"/>
  <c r="V63" i="1"/>
  <c r="R58" i="1"/>
  <c r="W58" i="1" s="1"/>
  <c r="S58" i="1"/>
  <c r="X58" i="1" s="1"/>
  <c r="J57" i="1"/>
  <c r="K57" i="1"/>
  <c r="AE57" i="1"/>
  <c r="N58" i="16" l="1"/>
  <c r="AE59" i="16"/>
  <c r="K59" i="16"/>
  <c r="J59" i="16"/>
  <c r="H60" i="16"/>
  <c r="Q61" i="16"/>
  <c r="S60" i="16"/>
  <c r="X60" i="16" s="1"/>
  <c r="R60" i="16"/>
  <c r="W60" i="16" s="1"/>
  <c r="A60" i="16"/>
  <c r="Y60" i="16" s="1"/>
  <c r="B61" i="16"/>
  <c r="O58" i="16"/>
  <c r="K61" i="15"/>
  <c r="AE61" i="15"/>
  <c r="H62" i="15"/>
  <c r="J61" i="15"/>
  <c r="Q59" i="15"/>
  <c r="S58" i="15"/>
  <c r="X58" i="15" s="1"/>
  <c r="R58" i="15"/>
  <c r="W58" i="15" s="1"/>
  <c r="N60" i="15"/>
  <c r="A60" i="15"/>
  <c r="Y60" i="15" s="1"/>
  <c r="B61" i="15"/>
  <c r="O60" i="15"/>
  <c r="K64" i="14"/>
  <c r="H65" i="14"/>
  <c r="AE64" i="14"/>
  <c r="J64" i="14"/>
  <c r="N63" i="14"/>
  <c r="Q59" i="14"/>
  <c r="S58" i="14"/>
  <c r="X58" i="14" s="1"/>
  <c r="R58" i="14"/>
  <c r="W58" i="14" s="1"/>
  <c r="B65" i="14"/>
  <c r="B66" i="14" s="1"/>
  <c r="B67" i="14" s="1"/>
  <c r="B68" i="14" s="1"/>
  <c r="B69" i="14" s="1"/>
  <c r="B70" i="14" s="1"/>
  <c r="B71" i="14" s="1"/>
  <c r="B72" i="14" s="1"/>
  <c r="B73" i="14" s="1"/>
  <c r="B74" i="14" s="1"/>
  <c r="B75" i="14" s="1"/>
  <c r="B76" i="14" s="1"/>
  <c r="B77" i="14" s="1"/>
  <c r="B78" i="14" s="1"/>
  <c r="B79" i="14" s="1"/>
  <c r="B80" i="14" s="1"/>
  <c r="B81" i="14" s="1"/>
  <c r="B82" i="14" s="1"/>
  <c r="B83" i="14" s="1"/>
  <c r="B84" i="14" s="1"/>
  <c r="B85" i="14" s="1"/>
  <c r="B86" i="14" s="1"/>
  <c r="B87" i="14" s="1"/>
  <c r="B88" i="14" s="1"/>
  <c r="B89" i="14" s="1"/>
  <c r="B90" i="14" s="1"/>
  <c r="B91" i="14" s="1"/>
  <c r="B92" i="14" s="1"/>
  <c r="B93" i="14" s="1"/>
  <c r="B94" i="14" s="1"/>
  <c r="B95" i="14" s="1"/>
  <c r="B96" i="14" s="1"/>
  <c r="B97" i="14" s="1"/>
  <c r="B98" i="14" s="1"/>
  <c r="B99" i="14" s="1"/>
  <c r="B100" i="14" s="1"/>
  <c r="B101" i="14" s="1"/>
  <c r="B102" i="14" s="1"/>
  <c r="B103" i="14" s="1"/>
  <c r="B104" i="14" s="1"/>
  <c r="B105" i="14" s="1"/>
  <c r="B106" i="14" s="1"/>
  <c r="B107" i="14" s="1"/>
  <c r="B108" i="14" s="1"/>
  <c r="B109" i="14" s="1"/>
  <c r="B110" i="14" s="1"/>
  <c r="B111" i="14" s="1"/>
  <c r="B112" i="14" s="1"/>
  <c r="B113" i="14" s="1"/>
  <c r="B114" i="14" s="1"/>
  <c r="B115" i="14" s="1"/>
  <c r="B116" i="14" s="1"/>
  <c r="B117" i="14" s="1"/>
  <c r="B118" i="14" s="1"/>
  <c r="B119" i="14" s="1"/>
  <c r="B120" i="14" s="1"/>
  <c r="B121" i="14" s="1"/>
  <c r="B122" i="14" s="1"/>
  <c r="B123" i="14" s="1"/>
  <c r="B124" i="14" s="1"/>
  <c r="B125" i="14" s="1"/>
  <c r="B126" i="14" s="1"/>
  <c r="B127" i="14" s="1"/>
  <c r="B128" i="14" s="1"/>
  <c r="B129" i="14" s="1"/>
  <c r="B130" i="14" s="1"/>
  <c r="B131" i="14" s="1"/>
  <c r="B132" i="14" s="1"/>
  <c r="B133" i="14" s="1"/>
  <c r="B134" i="14" s="1"/>
  <c r="B135" i="14" s="1"/>
  <c r="B136" i="14" s="1"/>
  <c r="B137" i="14" s="1"/>
  <c r="B138" i="14" s="1"/>
  <c r="B139" i="14" s="1"/>
  <c r="B140" i="14" s="1"/>
  <c r="B141" i="14" s="1"/>
  <c r="B142" i="14" s="1"/>
  <c r="B143" i="14" s="1"/>
  <c r="B144" i="14" s="1"/>
  <c r="B145" i="14" s="1"/>
  <c r="B146" i="14" s="1"/>
  <c r="B147" i="14" s="1"/>
  <c r="B148" i="14" s="1"/>
  <c r="B149" i="14" s="1"/>
  <c r="B150" i="14" s="1"/>
  <c r="B151" i="14" s="1"/>
  <c r="B152" i="14" s="1"/>
  <c r="B153" i="14" s="1"/>
  <c r="B154" i="14" s="1"/>
  <c r="B155" i="14" s="1"/>
  <c r="B156" i="14" s="1"/>
  <c r="B157" i="14" s="1"/>
  <c r="B158" i="14" s="1"/>
  <c r="B159" i="14" s="1"/>
  <c r="B160" i="14" s="1"/>
  <c r="B161" i="14" s="1"/>
  <c r="B162" i="14" s="1"/>
  <c r="B163" i="14" s="1"/>
  <c r="B164" i="14" s="1"/>
  <c r="B165" i="14" s="1"/>
  <c r="B166" i="14" s="1"/>
  <c r="B167" i="14" s="1"/>
  <c r="B168" i="14" s="1"/>
  <c r="B169" i="14" s="1"/>
  <c r="B170" i="14" s="1"/>
  <c r="B171" i="14" s="1"/>
  <c r="B172" i="14" s="1"/>
  <c r="B173" i="14" s="1"/>
  <c r="B174" i="14" s="1"/>
  <c r="B175" i="14" s="1"/>
  <c r="B176" i="14" s="1"/>
  <c r="B177" i="14" s="1"/>
  <c r="B178" i="14" s="1"/>
  <c r="B179" i="14" s="1"/>
  <c r="B180" i="14" s="1"/>
  <c r="B181" i="14" s="1"/>
  <c r="B182" i="14" s="1"/>
  <c r="B183" i="14" s="1"/>
  <c r="B184" i="14" s="1"/>
  <c r="B185" i="14" s="1"/>
  <c r="B186" i="14" s="1"/>
  <c r="B187" i="14" s="1"/>
  <c r="B188" i="14" s="1"/>
  <c r="B189" i="14" s="1"/>
  <c r="B190" i="14" s="1"/>
  <c r="B191" i="14" s="1"/>
  <c r="B192" i="14" s="1"/>
  <c r="B193" i="14" s="1"/>
  <c r="B194" i="14" s="1"/>
  <c r="B195" i="14" s="1"/>
  <c r="B196" i="14" s="1"/>
  <c r="B197" i="14" s="1"/>
  <c r="B198" i="14" s="1"/>
  <c r="B199" i="14" s="1"/>
  <c r="B200" i="14" s="1"/>
  <c r="B201" i="14" s="1"/>
  <c r="B202" i="14" s="1"/>
  <c r="B203" i="14" s="1"/>
  <c r="B204" i="14" s="1"/>
  <c r="B205" i="14" s="1"/>
  <c r="B206" i="14" s="1"/>
  <c r="B207" i="14" s="1"/>
  <c r="B208" i="14" s="1"/>
  <c r="B209" i="14" s="1"/>
  <c r="B210" i="14" s="1"/>
  <c r="B211" i="14" s="1"/>
  <c r="B212" i="14" s="1"/>
  <c r="B213" i="14" s="1"/>
  <c r="B214" i="14" s="1"/>
  <c r="B215" i="14" s="1"/>
  <c r="B216" i="14" s="1"/>
  <c r="B217" i="14" s="1"/>
  <c r="B218" i="14" s="1"/>
  <c r="B219" i="14" s="1"/>
  <c r="B220" i="14" s="1"/>
  <c r="B221" i="14" s="1"/>
  <c r="B222" i="14" s="1"/>
  <c r="B223" i="14" s="1"/>
  <c r="B224" i="14" s="1"/>
  <c r="B225" i="14" s="1"/>
  <c r="B226" i="14" s="1"/>
  <c r="B227" i="14" s="1"/>
  <c r="B228" i="14" s="1"/>
  <c r="B229" i="14" s="1"/>
  <c r="B230" i="14" s="1"/>
  <c r="B231" i="14" s="1"/>
  <c r="B232" i="14" s="1"/>
  <c r="B233" i="14" s="1"/>
  <c r="B234" i="14" s="1"/>
  <c r="B235" i="14" s="1"/>
  <c r="B236" i="14" s="1"/>
  <c r="B237" i="14" s="1"/>
  <c r="B238" i="14" s="1"/>
  <c r="B239" i="14" s="1"/>
  <c r="B240" i="14" s="1"/>
  <c r="B241" i="14" s="1"/>
  <c r="B242" i="14" s="1"/>
  <c r="B243" i="14" s="1"/>
  <c r="B244" i="14" s="1"/>
  <c r="B245" i="14" s="1"/>
  <c r="B246" i="14" s="1"/>
  <c r="B247" i="14" s="1"/>
  <c r="B248" i="14" s="1"/>
  <c r="B249" i="14" s="1"/>
  <c r="B250" i="14" s="1"/>
  <c r="B251" i="14" s="1"/>
  <c r="B252" i="14" s="1"/>
  <c r="B253" i="14" s="1"/>
  <c r="B254" i="14" s="1"/>
  <c r="B255" i="14" s="1"/>
  <c r="B256" i="14" s="1"/>
  <c r="A64" i="14"/>
  <c r="Y64" i="14" s="1"/>
  <c r="O63" i="14"/>
  <c r="N59" i="9"/>
  <c r="S60" i="9"/>
  <c r="X60" i="9" s="1"/>
  <c r="R60" i="9"/>
  <c r="W60" i="9" s="1"/>
  <c r="Q61" i="9"/>
  <c r="A60" i="9"/>
  <c r="Y60" i="9" s="1"/>
  <c r="B61" i="9"/>
  <c r="O59" i="9"/>
  <c r="J60" i="9"/>
  <c r="AE60" i="9"/>
  <c r="K60" i="9"/>
  <c r="H61" i="9"/>
  <c r="N61" i="8"/>
  <c r="AE62" i="8"/>
  <c r="K62" i="8"/>
  <c r="J62" i="8"/>
  <c r="H63" i="8"/>
  <c r="R59" i="8"/>
  <c r="W59" i="8" s="1"/>
  <c r="Q60" i="8"/>
  <c r="S59" i="8"/>
  <c r="X59" i="8" s="1"/>
  <c r="O61" i="8"/>
  <c r="A62" i="8"/>
  <c r="Y62" i="8" s="1"/>
  <c r="B63" i="8"/>
  <c r="N179" i="1"/>
  <c r="O179" i="1"/>
  <c r="Q180" i="1"/>
  <c r="R179" i="1"/>
  <c r="S179" i="1"/>
  <c r="K180" i="1"/>
  <c r="AE180" i="1"/>
  <c r="H181" i="1"/>
  <c r="J180" i="1"/>
  <c r="N104" i="1"/>
  <c r="N57" i="1"/>
  <c r="O104" i="1"/>
  <c r="O57" i="1"/>
  <c r="AE105" i="1"/>
  <c r="K105" i="1"/>
  <c r="J105" i="1"/>
  <c r="V64" i="1"/>
  <c r="V65" i="1" s="1"/>
  <c r="R59" i="1"/>
  <c r="W59" i="1" s="1"/>
  <c r="S59" i="1"/>
  <c r="X59" i="1" s="1"/>
  <c r="J58" i="1"/>
  <c r="K58" i="1"/>
  <c r="AE58" i="1"/>
  <c r="B62" i="16" l="1"/>
  <c r="A61" i="16"/>
  <c r="Y61" i="16" s="1"/>
  <c r="Q62" i="16"/>
  <c r="R61" i="16"/>
  <c r="W61" i="16" s="1"/>
  <c r="S61" i="16"/>
  <c r="X61" i="16" s="1"/>
  <c r="O59" i="16"/>
  <c r="H61" i="16"/>
  <c r="K60" i="16"/>
  <c r="AE60" i="16"/>
  <c r="J60" i="16"/>
  <c r="N59" i="16"/>
  <c r="B62" i="15"/>
  <c r="A61" i="15"/>
  <c r="Y61" i="15" s="1"/>
  <c r="Q60" i="15"/>
  <c r="S59" i="15"/>
  <c r="X59" i="15" s="1"/>
  <c r="R59" i="15"/>
  <c r="W59" i="15" s="1"/>
  <c r="H63" i="15"/>
  <c r="K62" i="15"/>
  <c r="J62" i="15"/>
  <c r="AE62" i="15"/>
  <c r="O61" i="15"/>
  <c r="N61" i="15"/>
  <c r="N64" i="14"/>
  <c r="AE65" i="14"/>
  <c r="H66" i="14"/>
  <c r="K65" i="14"/>
  <c r="J65" i="14"/>
  <c r="S59" i="14"/>
  <c r="X59" i="14" s="1"/>
  <c r="R59" i="14"/>
  <c r="W59" i="14" s="1"/>
  <c r="Q60" i="14"/>
  <c r="O64" i="14"/>
  <c r="N60" i="9"/>
  <c r="Q62" i="9"/>
  <c r="S61" i="9"/>
  <c r="X61" i="9" s="1"/>
  <c r="R61" i="9"/>
  <c r="W61" i="9" s="1"/>
  <c r="K61" i="9"/>
  <c r="AE61" i="9"/>
  <c r="H62" i="9"/>
  <c r="J61" i="9"/>
  <c r="O60" i="9"/>
  <c r="B62" i="9"/>
  <c r="A61" i="9"/>
  <c r="Y61" i="9" s="1"/>
  <c r="O62" i="8"/>
  <c r="A63" i="8"/>
  <c r="Y63" i="8" s="1"/>
  <c r="B64" i="8"/>
  <c r="S60" i="8"/>
  <c r="X60" i="8" s="1"/>
  <c r="Q61" i="8"/>
  <c r="R60" i="8"/>
  <c r="W60" i="8" s="1"/>
  <c r="H64" i="8"/>
  <c r="J63" i="8"/>
  <c r="K63" i="8"/>
  <c r="AE63" i="8"/>
  <c r="N62" i="8"/>
  <c r="AE181" i="1"/>
  <c r="H182" i="1"/>
  <c r="J181" i="1"/>
  <c r="K181" i="1"/>
  <c r="O180" i="1"/>
  <c r="R180" i="1"/>
  <c r="Q181" i="1"/>
  <c r="S180" i="1"/>
  <c r="N180" i="1"/>
  <c r="N105" i="1"/>
  <c r="N58" i="1"/>
  <c r="O105" i="1"/>
  <c r="O58" i="1"/>
  <c r="V66" i="1"/>
  <c r="K106" i="1"/>
  <c r="J106" i="1"/>
  <c r="AE106" i="1"/>
  <c r="R60" i="1"/>
  <c r="W60" i="1" s="1"/>
  <c r="S60" i="1"/>
  <c r="X60" i="1" s="1"/>
  <c r="J59" i="1"/>
  <c r="K59" i="1"/>
  <c r="AE59" i="1"/>
  <c r="N60" i="16" l="1"/>
  <c r="R62" i="16"/>
  <c r="W62" i="16" s="1"/>
  <c r="Q63" i="16"/>
  <c r="S62" i="16"/>
  <c r="X62" i="16" s="1"/>
  <c r="O60" i="16"/>
  <c r="K61" i="16"/>
  <c r="J61" i="16"/>
  <c r="H62" i="16"/>
  <c r="AE61" i="16"/>
  <c r="B63" i="16"/>
  <c r="A62" i="16"/>
  <c r="Y62" i="16" s="1"/>
  <c r="N62" i="15"/>
  <c r="O62" i="15"/>
  <c r="R60" i="15"/>
  <c r="W60" i="15" s="1"/>
  <c r="Q61" i="15"/>
  <c r="S60" i="15"/>
  <c r="X60" i="15" s="1"/>
  <c r="H64" i="15"/>
  <c r="K63" i="15"/>
  <c r="J63" i="15"/>
  <c r="AE63" i="15"/>
  <c r="B63" i="15"/>
  <c r="A62" i="15"/>
  <c r="Y62" i="15" s="1"/>
  <c r="N65" i="14"/>
  <c r="K66" i="14"/>
  <c r="H67" i="14"/>
  <c r="J66" i="14"/>
  <c r="AE66" i="14"/>
  <c r="Q61" i="14"/>
  <c r="S60" i="14"/>
  <c r="X60" i="14" s="1"/>
  <c r="R60" i="14"/>
  <c r="W60" i="14" s="1"/>
  <c r="O65" i="14"/>
  <c r="N61" i="9"/>
  <c r="O61" i="9"/>
  <c r="Q63" i="9"/>
  <c r="S62" i="9"/>
  <c r="X62" i="9" s="1"/>
  <c r="R62" i="9"/>
  <c r="W62" i="9" s="1"/>
  <c r="A62" i="9"/>
  <c r="Y62" i="9" s="1"/>
  <c r="B63" i="9"/>
  <c r="K62" i="9"/>
  <c r="H63" i="9"/>
  <c r="J62" i="9"/>
  <c r="AE62" i="9"/>
  <c r="O63" i="8"/>
  <c r="S61" i="8"/>
  <c r="X61" i="8" s="1"/>
  <c r="R61" i="8"/>
  <c r="W61" i="8" s="1"/>
  <c r="Q62" i="8"/>
  <c r="K64" i="8"/>
  <c r="H65" i="8"/>
  <c r="AE64" i="8"/>
  <c r="J64" i="8"/>
  <c r="N63" i="8"/>
  <c r="B65" i="8"/>
  <c r="B66" i="8" s="1"/>
  <c r="B67" i="8" s="1"/>
  <c r="B68" i="8" s="1"/>
  <c r="B69" i="8" s="1"/>
  <c r="B70" i="8" s="1"/>
  <c r="B71" i="8" s="1"/>
  <c r="B72" i="8" s="1"/>
  <c r="B73" i="8" s="1"/>
  <c r="B74" i="8" s="1"/>
  <c r="B75" i="8" s="1"/>
  <c r="B76" i="8" s="1"/>
  <c r="B77" i="8" s="1"/>
  <c r="B78" i="8" s="1"/>
  <c r="B79" i="8" s="1"/>
  <c r="B80" i="8" s="1"/>
  <c r="B81" i="8" s="1"/>
  <c r="B82" i="8" s="1"/>
  <c r="B83" i="8" s="1"/>
  <c r="B84" i="8" s="1"/>
  <c r="B85" i="8" s="1"/>
  <c r="B86" i="8" s="1"/>
  <c r="B87" i="8" s="1"/>
  <c r="B88" i="8" s="1"/>
  <c r="B89" i="8" s="1"/>
  <c r="B90" i="8" s="1"/>
  <c r="B91" i="8" s="1"/>
  <c r="B92" i="8" s="1"/>
  <c r="B93" i="8" s="1"/>
  <c r="B94" i="8" s="1"/>
  <c r="B95" i="8" s="1"/>
  <c r="B96" i="8" s="1"/>
  <c r="B97" i="8" s="1"/>
  <c r="B98" i="8" s="1"/>
  <c r="B99" i="8" s="1"/>
  <c r="B100" i="8" s="1"/>
  <c r="B101" i="8" s="1"/>
  <c r="B102" i="8" s="1"/>
  <c r="B103" i="8" s="1"/>
  <c r="B104" i="8" s="1"/>
  <c r="B105" i="8" s="1"/>
  <c r="B106" i="8" s="1"/>
  <c r="B107" i="8" s="1"/>
  <c r="B108" i="8" s="1"/>
  <c r="B109" i="8" s="1"/>
  <c r="B110" i="8" s="1"/>
  <c r="B111" i="8" s="1"/>
  <c r="B112" i="8" s="1"/>
  <c r="B113" i="8" s="1"/>
  <c r="B114" i="8" s="1"/>
  <c r="B115" i="8" s="1"/>
  <c r="B116" i="8" s="1"/>
  <c r="B117" i="8" s="1"/>
  <c r="B118" i="8" s="1"/>
  <c r="B119" i="8" s="1"/>
  <c r="B120" i="8" s="1"/>
  <c r="B121" i="8" s="1"/>
  <c r="B122" i="8" s="1"/>
  <c r="B123" i="8" s="1"/>
  <c r="B124" i="8" s="1"/>
  <c r="B125" i="8" s="1"/>
  <c r="B126" i="8" s="1"/>
  <c r="B127" i="8" s="1"/>
  <c r="B128" i="8" s="1"/>
  <c r="B129" i="8" s="1"/>
  <c r="B130" i="8" s="1"/>
  <c r="B131" i="8" s="1"/>
  <c r="B132" i="8" s="1"/>
  <c r="B133" i="8" s="1"/>
  <c r="B134" i="8" s="1"/>
  <c r="B135" i="8" s="1"/>
  <c r="B136" i="8" s="1"/>
  <c r="B137" i="8" s="1"/>
  <c r="B138" i="8" s="1"/>
  <c r="B139" i="8" s="1"/>
  <c r="B140" i="8" s="1"/>
  <c r="B141" i="8" s="1"/>
  <c r="B142" i="8" s="1"/>
  <c r="B143" i="8" s="1"/>
  <c r="B144" i="8" s="1"/>
  <c r="B145" i="8" s="1"/>
  <c r="B146" i="8" s="1"/>
  <c r="B147" i="8" s="1"/>
  <c r="B148" i="8" s="1"/>
  <c r="B149" i="8" s="1"/>
  <c r="B150" i="8" s="1"/>
  <c r="B151" i="8" s="1"/>
  <c r="B152" i="8" s="1"/>
  <c r="B153" i="8" s="1"/>
  <c r="B154" i="8" s="1"/>
  <c r="B155" i="8" s="1"/>
  <c r="B156" i="8" s="1"/>
  <c r="B157" i="8" s="1"/>
  <c r="B158" i="8" s="1"/>
  <c r="B159" i="8" s="1"/>
  <c r="B160" i="8" s="1"/>
  <c r="B161" i="8" s="1"/>
  <c r="B162" i="8" s="1"/>
  <c r="B163" i="8" s="1"/>
  <c r="B164" i="8" s="1"/>
  <c r="B165" i="8" s="1"/>
  <c r="B166" i="8" s="1"/>
  <c r="B167" i="8" s="1"/>
  <c r="B168" i="8" s="1"/>
  <c r="B169" i="8" s="1"/>
  <c r="B170" i="8" s="1"/>
  <c r="B171" i="8" s="1"/>
  <c r="B172" i="8" s="1"/>
  <c r="B173" i="8" s="1"/>
  <c r="B174" i="8" s="1"/>
  <c r="B175" i="8" s="1"/>
  <c r="B176" i="8" s="1"/>
  <c r="B177" i="8" s="1"/>
  <c r="B178" i="8" s="1"/>
  <c r="B179" i="8" s="1"/>
  <c r="B180" i="8" s="1"/>
  <c r="B181" i="8" s="1"/>
  <c r="B182" i="8" s="1"/>
  <c r="B183" i="8" s="1"/>
  <c r="B184" i="8" s="1"/>
  <c r="B185" i="8" s="1"/>
  <c r="B186" i="8" s="1"/>
  <c r="B187" i="8" s="1"/>
  <c r="B188" i="8" s="1"/>
  <c r="B189" i="8" s="1"/>
  <c r="B190" i="8" s="1"/>
  <c r="B191" i="8" s="1"/>
  <c r="B192" i="8" s="1"/>
  <c r="B193" i="8" s="1"/>
  <c r="B194" i="8" s="1"/>
  <c r="B195" i="8" s="1"/>
  <c r="B196" i="8" s="1"/>
  <c r="B197" i="8" s="1"/>
  <c r="B198" i="8" s="1"/>
  <c r="B199" i="8" s="1"/>
  <c r="B200" i="8" s="1"/>
  <c r="B201" i="8" s="1"/>
  <c r="B202" i="8" s="1"/>
  <c r="B203" i="8" s="1"/>
  <c r="B204" i="8" s="1"/>
  <c r="B205" i="8" s="1"/>
  <c r="B206" i="8" s="1"/>
  <c r="B207" i="8" s="1"/>
  <c r="B208" i="8" s="1"/>
  <c r="B209" i="8" s="1"/>
  <c r="B210" i="8" s="1"/>
  <c r="B211" i="8" s="1"/>
  <c r="B212" i="8" s="1"/>
  <c r="B213" i="8" s="1"/>
  <c r="B214" i="8" s="1"/>
  <c r="B215" i="8" s="1"/>
  <c r="B216" i="8" s="1"/>
  <c r="B217" i="8" s="1"/>
  <c r="B218" i="8" s="1"/>
  <c r="B219" i="8" s="1"/>
  <c r="B220" i="8" s="1"/>
  <c r="B221" i="8" s="1"/>
  <c r="B222" i="8" s="1"/>
  <c r="B223" i="8" s="1"/>
  <c r="B224" i="8" s="1"/>
  <c r="B225" i="8" s="1"/>
  <c r="B226" i="8" s="1"/>
  <c r="B227" i="8" s="1"/>
  <c r="B228" i="8" s="1"/>
  <c r="B229" i="8" s="1"/>
  <c r="B230" i="8" s="1"/>
  <c r="B231" i="8" s="1"/>
  <c r="B232" i="8" s="1"/>
  <c r="B233" i="8" s="1"/>
  <c r="B234" i="8" s="1"/>
  <c r="B235" i="8" s="1"/>
  <c r="B236" i="8" s="1"/>
  <c r="B237" i="8" s="1"/>
  <c r="B238" i="8" s="1"/>
  <c r="B239" i="8" s="1"/>
  <c r="B240" i="8" s="1"/>
  <c r="B241" i="8" s="1"/>
  <c r="B242" i="8" s="1"/>
  <c r="B243" i="8" s="1"/>
  <c r="B244" i="8" s="1"/>
  <c r="B245" i="8" s="1"/>
  <c r="B246" i="8" s="1"/>
  <c r="B247" i="8" s="1"/>
  <c r="B248" i="8" s="1"/>
  <c r="B249" i="8" s="1"/>
  <c r="B250" i="8" s="1"/>
  <c r="B251" i="8" s="1"/>
  <c r="B252" i="8" s="1"/>
  <c r="B253" i="8" s="1"/>
  <c r="B254" i="8" s="1"/>
  <c r="B255" i="8" s="1"/>
  <c r="B256" i="8" s="1"/>
  <c r="A64" i="8"/>
  <c r="Y64" i="8" s="1"/>
  <c r="S181" i="1"/>
  <c r="R181" i="1"/>
  <c r="Q182" i="1"/>
  <c r="O181" i="1"/>
  <c r="N181" i="1"/>
  <c r="H183" i="1"/>
  <c r="J182" i="1"/>
  <c r="AE182" i="1"/>
  <c r="K182" i="1"/>
  <c r="N59" i="1"/>
  <c r="N106" i="1"/>
  <c r="O106" i="1"/>
  <c r="O59" i="1"/>
  <c r="J107" i="1"/>
  <c r="AE107" i="1"/>
  <c r="K107" i="1"/>
  <c r="V67" i="1"/>
  <c r="S61" i="1"/>
  <c r="X61" i="1" s="1"/>
  <c r="R61" i="1"/>
  <c r="W61" i="1" s="1"/>
  <c r="J60" i="1"/>
  <c r="K60" i="1"/>
  <c r="AE60" i="1"/>
  <c r="B64" i="16" l="1"/>
  <c r="A63" i="16"/>
  <c r="Y63" i="16" s="1"/>
  <c r="AE62" i="16"/>
  <c r="J62" i="16"/>
  <c r="K62" i="16"/>
  <c r="H63" i="16"/>
  <c r="O61" i="16"/>
  <c r="N61" i="16"/>
  <c r="Q64" i="16"/>
  <c r="S63" i="16"/>
  <c r="X63" i="16" s="1"/>
  <c r="R63" i="16"/>
  <c r="W63" i="16" s="1"/>
  <c r="O63" i="15"/>
  <c r="A63" i="15"/>
  <c r="Y63" i="15" s="1"/>
  <c r="B64" i="15"/>
  <c r="AE64" i="15"/>
  <c r="K64" i="15"/>
  <c r="J64" i="15"/>
  <c r="H65" i="15"/>
  <c r="Q62" i="15"/>
  <c r="S61" i="15"/>
  <c r="X61" i="15" s="1"/>
  <c r="R61" i="15"/>
  <c r="W61" i="15" s="1"/>
  <c r="N63" i="15"/>
  <c r="Q62" i="14"/>
  <c r="S61" i="14"/>
  <c r="X61" i="14" s="1"/>
  <c r="R61" i="14"/>
  <c r="W61" i="14" s="1"/>
  <c r="N66" i="14"/>
  <c r="K67" i="14"/>
  <c r="J67" i="14"/>
  <c r="H68" i="14"/>
  <c r="AE67" i="14"/>
  <c r="O66" i="14"/>
  <c r="B64" i="9"/>
  <c r="A63" i="9"/>
  <c r="Y63" i="9" s="1"/>
  <c r="S63" i="9"/>
  <c r="X63" i="9" s="1"/>
  <c r="R63" i="9"/>
  <c r="W63" i="9" s="1"/>
  <c r="Q64" i="9"/>
  <c r="O62" i="9"/>
  <c r="AE63" i="9"/>
  <c r="K63" i="9"/>
  <c r="H64" i="9"/>
  <c r="J63" i="9"/>
  <c r="N62" i="9"/>
  <c r="N64" i="8"/>
  <c r="AE65" i="8"/>
  <c r="K65" i="8"/>
  <c r="J65" i="8"/>
  <c r="H66" i="8"/>
  <c r="Q63" i="8"/>
  <c r="S62" i="8"/>
  <c r="X62" i="8" s="1"/>
  <c r="R62" i="8"/>
  <c r="W62" i="8" s="1"/>
  <c r="O64" i="8"/>
  <c r="Q183" i="1"/>
  <c r="S182" i="1"/>
  <c r="R182" i="1"/>
  <c r="J183" i="1"/>
  <c r="K183" i="1"/>
  <c r="AE183" i="1"/>
  <c r="H184" i="1"/>
  <c r="O182" i="1"/>
  <c r="N182" i="1"/>
  <c r="N60" i="1"/>
  <c r="N107" i="1"/>
  <c r="O107" i="1"/>
  <c r="O60" i="1"/>
  <c r="V68" i="1"/>
  <c r="AE108" i="1"/>
  <c r="K108" i="1"/>
  <c r="J108" i="1"/>
  <c r="S62" i="1"/>
  <c r="X62" i="1" s="1"/>
  <c r="R62" i="1"/>
  <c r="W62" i="1" s="1"/>
  <c r="J61" i="1"/>
  <c r="K61" i="1"/>
  <c r="AE61" i="1"/>
  <c r="R64" i="16" l="1"/>
  <c r="W64" i="16" s="1"/>
  <c r="Q65" i="16"/>
  <c r="S64" i="16"/>
  <c r="X64" i="16" s="1"/>
  <c r="N62" i="16"/>
  <c r="A64" i="16"/>
  <c r="Y64" i="16" s="1"/>
  <c r="B65" i="16"/>
  <c r="B66" i="16" s="1"/>
  <c r="B67" i="16" s="1"/>
  <c r="B68" i="16" s="1"/>
  <c r="B69" i="16" s="1"/>
  <c r="B70" i="16" s="1"/>
  <c r="B71" i="16" s="1"/>
  <c r="B72" i="16" s="1"/>
  <c r="B73" i="16" s="1"/>
  <c r="B74" i="16" s="1"/>
  <c r="B75" i="16" s="1"/>
  <c r="B76" i="16" s="1"/>
  <c r="B77" i="16" s="1"/>
  <c r="B78" i="16" s="1"/>
  <c r="B79" i="16" s="1"/>
  <c r="B80" i="16" s="1"/>
  <c r="B81" i="16" s="1"/>
  <c r="B82" i="16" s="1"/>
  <c r="B83" i="16" s="1"/>
  <c r="B84" i="16" s="1"/>
  <c r="B85" i="16" s="1"/>
  <c r="B86" i="16" s="1"/>
  <c r="B87" i="16" s="1"/>
  <c r="B88" i="16" s="1"/>
  <c r="B89" i="16" s="1"/>
  <c r="B90" i="16" s="1"/>
  <c r="B91" i="16" s="1"/>
  <c r="B92" i="16" s="1"/>
  <c r="B93" i="16" s="1"/>
  <c r="B94" i="16" s="1"/>
  <c r="B95" i="16" s="1"/>
  <c r="B96" i="16" s="1"/>
  <c r="B97" i="16" s="1"/>
  <c r="B98" i="16" s="1"/>
  <c r="B99" i="16" s="1"/>
  <c r="B100" i="16" s="1"/>
  <c r="B101" i="16" s="1"/>
  <c r="B102" i="16" s="1"/>
  <c r="B103" i="16" s="1"/>
  <c r="B104" i="16" s="1"/>
  <c r="B105" i="16" s="1"/>
  <c r="B106" i="16" s="1"/>
  <c r="B107" i="16" s="1"/>
  <c r="B108" i="16" s="1"/>
  <c r="B109" i="16" s="1"/>
  <c r="B110" i="16" s="1"/>
  <c r="B111" i="16" s="1"/>
  <c r="B112" i="16" s="1"/>
  <c r="B113" i="16" s="1"/>
  <c r="B114" i="16" s="1"/>
  <c r="B115" i="16" s="1"/>
  <c r="B116" i="16" s="1"/>
  <c r="B117" i="16" s="1"/>
  <c r="B118" i="16" s="1"/>
  <c r="B119" i="16" s="1"/>
  <c r="B120" i="16" s="1"/>
  <c r="B121" i="16" s="1"/>
  <c r="B122" i="16" s="1"/>
  <c r="B123" i="16" s="1"/>
  <c r="B124" i="16" s="1"/>
  <c r="B125" i="16" s="1"/>
  <c r="B126" i="16" s="1"/>
  <c r="B127" i="16" s="1"/>
  <c r="B128" i="16" s="1"/>
  <c r="B129" i="16" s="1"/>
  <c r="B130" i="16" s="1"/>
  <c r="B131" i="16" s="1"/>
  <c r="B132" i="16" s="1"/>
  <c r="B133" i="16" s="1"/>
  <c r="B134" i="16" s="1"/>
  <c r="B135" i="16" s="1"/>
  <c r="B136" i="16" s="1"/>
  <c r="B137" i="16" s="1"/>
  <c r="B138" i="16" s="1"/>
  <c r="B139" i="16" s="1"/>
  <c r="B140" i="16" s="1"/>
  <c r="B141" i="16" s="1"/>
  <c r="B142" i="16" s="1"/>
  <c r="B143" i="16" s="1"/>
  <c r="B144" i="16" s="1"/>
  <c r="B145" i="16" s="1"/>
  <c r="B146" i="16" s="1"/>
  <c r="B147" i="16" s="1"/>
  <c r="B148" i="16" s="1"/>
  <c r="B149" i="16" s="1"/>
  <c r="B150" i="16" s="1"/>
  <c r="B151" i="16" s="1"/>
  <c r="B152" i="16" s="1"/>
  <c r="B153" i="16" s="1"/>
  <c r="B154" i="16" s="1"/>
  <c r="B155" i="16" s="1"/>
  <c r="B156" i="16" s="1"/>
  <c r="B157" i="16" s="1"/>
  <c r="B158" i="16" s="1"/>
  <c r="B159" i="16" s="1"/>
  <c r="B160" i="16" s="1"/>
  <c r="B161" i="16" s="1"/>
  <c r="B162" i="16" s="1"/>
  <c r="B163" i="16" s="1"/>
  <c r="B164" i="16" s="1"/>
  <c r="B165" i="16" s="1"/>
  <c r="B166" i="16" s="1"/>
  <c r="B167" i="16" s="1"/>
  <c r="B168" i="16" s="1"/>
  <c r="B169" i="16" s="1"/>
  <c r="B170" i="16" s="1"/>
  <c r="B171" i="16" s="1"/>
  <c r="B172" i="16" s="1"/>
  <c r="B173" i="16" s="1"/>
  <c r="B174" i="16" s="1"/>
  <c r="B175" i="16" s="1"/>
  <c r="B176" i="16" s="1"/>
  <c r="B177" i="16" s="1"/>
  <c r="B178" i="16" s="1"/>
  <c r="B179" i="16" s="1"/>
  <c r="B180" i="16" s="1"/>
  <c r="B181" i="16" s="1"/>
  <c r="B182" i="16" s="1"/>
  <c r="B183" i="16" s="1"/>
  <c r="B184" i="16" s="1"/>
  <c r="B185" i="16" s="1"/>
  <c r="B186" i="16" s="1"/>
  <c r="B187" i="16" s="1"/>
  <c r="B188" i="16" s="1"/>
  <c r="B189" i="16" s="1"/>
  <c r="B190" i="16" s="1"/>
  <c r="B191" i="16" s="1"/>
  <c r="B192" i="16" s="1"/>
  <c r="B193" i="16" s="1"/>
  <c r="B194" i="16" s="1"/>
  <c r="B195" i="16" s="1"/>
  <c r="B196" i="16" s="1"/>
  <c r="B197" i="16" s="1"/>
  <c r="B198" i="16" s="1"/>
  <c r="B199" i="16" s="1"/>
  <c r="B200" i="16" s="1"/>
  <c r="B201" i="16" s="1"/>
  <c r="B202" i="16" s="1"/>
  <c r="B203" i="16" s="1"/>
  <c r="B204" i="16" s="1"/>
  <c r="B205" i="16" s="1"/>
  <c r="B206" i="16" s="1"/>
  <c r="B207" i="16" s="1"/>
  <c r="B208" i="16" s="1"/>
  <c r="B209" i="16" s="1"/>
  <c r="B210" i="16" s="1"/>
  <c r="B211" i="16" s="1"/>
  <c r="B212" i="16" s="1"/>
  <c r="B213" i="16" s="1"/>
  <c r="B214" i="16" s="1"/>
  <c r="B215" i="16" s="1"/>
  <c r="B216" i="16" s="1"/>
  <c r="B217" i="16" s="1"/>
  <c r="B218" i="16" s="1"/>
  <c r="B219" i="16" s="1"/>
  <c r="B220" i="16" s="1"/>
  <c r="B221" i="16" s="1"/>
  <c r="B222" i="16" s="1"/>
  <c r="B223" i="16" s="1"/>
  <c r="B224" i="16" s="1"/>
  <c r="B225" i="16" s="1"/>
  <c r="B226" i="16" s="1"/>
  <c r="B227" i="16" s="1"/>
  <c r="B228" i="16" s="1"/>
  <c r="B229" i="16" s="1"/>
  <c r="B230" i="16" s="1"/>
  <c r="B231" i="16" s="1"/>
  <c r="B232" i="16" s="1"/>
  <c r="B233" i="16" s="1"/>
  <c r="B234" i="16" s="1"/>
  <c r="B235" i="16" s="1"/>
  <c r="B236" i="16" s="1"/>
  <c r="B237" i="16" s="1"/>
  <c r="B238" i="16" s="1"/>
  <c r="B239" i="16" s="1"/>
  <c r="B240" i="16" s="1"/>
  <c r="B241" i="16" s="1"/>
  <c r="B242" i="16" s="1"/>
  <c r="B243" i="16" s="1"/>
  <c r="B244" i="16" s="1"/>
  <c r="B245" i="16" s="1"/>
  <c r="B246" i="16" s="1"/>
  <c r="B247" i="16" s="1"/>
  <c r="B248" i="16" s="1"/>
  <c r="B249" i="16" s="1"/>
  <c r="B250" i="16" s="1"/>
  <c r="B251" i="16" s="1"/>
  <c r="B252" i="16" s="1"/>
  <c r="B253" i="16" s="1"/>
  <c r="B254" i="16" s="1"/>
  <c r="B255" i="16" s="1"/>
  <c r="B256" i="16" s="1"/>
  <c r="H64" i="16"/>
  <c r="J63" i="16"/>
  <c r="AE63" i="16"/>
  <c r="K63" i="16"/>
  <c r="O62" i="16"/>
  <c r="S62" i="15"/>
  <c r="X62" i="15" s="1"/>
  <c r="R62" i="15"/>
  <c r="W62" i="15" s="1"/>
  <c r="Q63" i="15"/>
  <c r="AE65" i="15"/>
  <c r="H66" i="15"/>
  <c r="K65" i="15"/>
  <c r="J65" i="15"/>
  <c r="O64" i="15"/>
  <c r="N64" i="15"/>
  <c r="A64" i="15"/>
  <c r="Y64" i="15" s="1"/>
  <c r="B65" i="15"/>
  <c r="B66" i="15" s="1"/>
  <c r="B67" i="15" s="1"/>
  <c r="B68" i="15" s="1"/>
  <c r="B69" i="15" s="1"/>
  <c r="B70" i="15" s="1"/>
  <c r="B71" i="15" s="1"/>
  <c r="B72" i="15" s="1"/>
  <c r="B73" i="15" s="1"/>
  <c r="B74" i="15" s="1"/>
  <c r="B75" i="15" s="1"/>
  <c r="B76" i="15" s="1"/>
  <c r="B77" i="15" s="1"/>
  <c r="B78" i="15" s="1"/>
  <c r="B79" i="15" s="1"/>
  <c r="B80" i="15" s="1"/>
  <c r="B81" i="15" s="1"/>
  <c r="B82" i="15" s="1"/>
  <c r="B83" i="15" s="1"/>
  <c r="B84" i="15" s="1"/>
  <c r="B85" i="15" s="1"/>
  <c r="B86" i="15" s="1"/>
  <c r="B87" i="15" s="1"/>
  <c r="B88" i="15" s="1"/>
  <c r="B89" i="15" s="1"/>
  <c r="B90" i="15" s="1"/>
  <c r="B91" i="15" s="1"/>
  <c r="B92" i="15" s="1"/>
  <c r="B93" i="15" s="1"/>
  <c r="B94" i="15" s="1"/>
  <c r="B95" i="15" s="1"/>
  <c r="B96" i="15" s="1"/>
  <c r="B97" i="15" s="1"/>
  <c r="B98" i="15" s="1"/>
  <c r="B99" i="15" s="1"/>
  <c r="B100" i="15" s="1"/>
  <c r="B101" i="15" s="1"/>
  <c r="B102" i="15" s="1"/>
  <c r="B103" i="15" s="1"/>
  <c r="B104" i="15" s="1"/>
  <c r="B105" i="15" s="1"/>
  <c r="B106" i="15" s="1"/>
  <c r="B107" i="15" s="1"/>
  <c r="B108" i="15" s="1"/>
  <c r="B109" i="15" s="1"/>
  <c r="B110" i="15" s="1"/>
  <c r="B111" i="15" s="1"/>
  <c r="B112" i="15" s="1"/>
  <c r="B113" i="15" s="1"/>
  <c r="B114" i="15" s="1"/>
  <c r="B115" i="15" s="1"/>
  <c r="B116" i="15" s="1"/>
  <c r="B117" i="15" s="1"/>
  <c r="B118" i="15" s="1"/>
  <c r="B119" i="15" s="1"/>
  <c r="B120" i="15" s="1"/>
  <c r="B121" i="15" s="1"/>
  <c r="B122" i="15" s="1"/>
  <c r="B123" i="15" s="1"/>
  <c r="B124" i="15" s="1"/>
  <c r="B125" i="15" s="1"/>
  <c r="B126" i="15" s="1"/>
  <c r="B127" i="15" s="1"/>
  <c r="B128" i="15" s="1"/>
  <c r="B129" i="15" s="1"/>
  <c r="B130" i="15" s="1"/>
  <c r="B131" i="15" s="1"/>
  <c r="B132" i="15" s="1"/>
  <c r="B133" i="15" s="1"/>
  <c r="B134" i="15" s="1"/>
  <c r="B135" i="15" s="1"/>
  <c r="B136" i="15" s="1"/>
  <c r="B137" i="15" s="1"/>
  <c r="B138" i="15" s="1"/>
  <c r="B139" i="15" s="1"/>
  <c r="B140" i="15" s="1"/>
  <c r="B141" i="15" s="1"/>
  <c r="B142" i="15" s="1"/>
  <c r="B143" i="15" s="1"/>
  <c r="B144" i="15" s="1"/>
  <c r="B145" i="15" s="1"/>
  <c r="B146" i="15" s="1"/>
  <c r="B147" i="15" s="1"/>
  <c r="B148" i="15" s="1"/>
  <c r="B149" i="15" s="1"/>
  <c r="B150" i="15" s="1"/>
  <c r="B151" i="15" s="1"/>
  <c r="B152" i="15" s="1"/>
  <c r="B153" i="15" s="1"/>
  <c r="B154" i="15" s="1"/>
  <c r="B155" i="15" s="1"/>
  <c r="B156" i="15" s="1"/>
  <c r="B157" i="15" s="1"/>
  <c r="B158" i="15" s="1"/>
  <c r="B159" i="15" s="1"/>
  <c r="B160" i="15" s="1"/>
  <c r="B161" i="15" s="1"/>
  <c r="B162" i="15" s="1"/>
  <c r="B163" i="15" s="1"/>
  <c r="B164" i="15" s="1"/>
  <c r="B165" i="15" s="1"/>
  <c r="B166" i="15" s="1"/>
  <c r="B167" i="15" s="1"/>
  <c r="B168" i="15" s="1"/>
  <c r="B169" i="15" s="1"/>
  <c r="B170" i="15" s="1"/>
  <c r="B171" i="15" s="1"/>
  <c r="B172" i="15" s="1"/>
  <c r="B173" i="15" s="1"/>
  <c r="B174" i="15" s="1"/>
  <c r="B175" i="15" s="1"/>
  <c r="B176" i="15" s="1"/>
  <c r="B177" i="15" s="1"/>
  <c r="B178" i="15" s="1"/>
  <c r="B179" i="15" s="1"/>
  <c r="B180" i="15" s="1"/>
  <c r="B181" i="15" s="1"/>
  <c r="B182" i="15" s="1"/>
  <c r="B183" i="15" s="1"/>
  <c r="B184" i="15" s="1"/>
  <c r="B185" i="15" s="1"/>
  <c r="B186" i="15" s="1"/>
  <c r="B187" i="15" s="1"/>
  <c r="B188" i="15" s="1"/>
  <c r="B189" i="15" s="1"/>
  <c r="B190" i="15" s="1"/>
  <c r="B191" i="15" s="1"/>
  <c r="B192" i="15" s="1"/>
  <c r="B193" i="15" s="1"/>
  <c r="B194" i="15" s="1"/>
  <c r="B195" i="15" s="1"/>
  <c r="B196" i="15" s="1"/>
  <c r="B197" i="15" s="1"/>
  <c r="B198" i="15" s="1"/>
  <c r="B199" i="15" s="1"/>
  <c r="B200" i="15" s="1"/>
  <c r="B201" i="15" s="1"/>
  <c r="B202" i="15" s="1"/>
  <c r="B203" i="15" s="1"/>
  <c r="B204" i="15" s="1"/>
  <c r="B205" i="15" s="1"/>
  <c r="B206" i="15" s="1"/>
  <c r="B207" i="15" s="1"/>
  <c r="B208" i="15" s="1"/>
  <c r="B209" i="15" s="1"/>
  <c r="B210" i="15" s="1"/>
  <c r="B211" i="15" s="1"/>
  <c r="B212" i="15" s="1"/>
  <c r="B213" i="15" s="1"/>
  <c r="B214" i="15" s="1"/>
  <c r="B215" i="15" s="1"/>
  <c r="B216" i="15" s="1"/>
  <c r="B217" i="15" s="1"/>
  <c r="B218" i="15" s="1"/>
  <c r="B219" i="15" s="1"/>
  <c r="B220" i="15" s="1"/>
  <c r="B221" i="15" s="1"/>
  <c r="B222" i="15" s="1"/>
  <c r="B223" i="15" s="1"/>
  <c r="B224" i="15" s="1"/>
  <c r="B225" i="15" s="1"/>
  <c r="B226" i="15" s="1"/>
  <c r="B227" i="15" s="1"/>
  <c r="B228" i="15" s="1"/>
  <c r="B229" i="15" s="1"/>
  <c r="B230" i="15" s="1"/>
  <c r="B231" i="15" s="1"/>
  <c r="B232" i="15" s="1"/>
  <c r="B233" i="15" s="1"/>
  <c r="B234" i="15" s="1"/>
  <c r="B235" i="15" s="1"/>
  <c r="B236" i="15" s="1"/>
  <c r="B237" i="15" s="1"/>
  <c r="B238" i="15" s="1"/>
  <c r="B239" i="15" s="1"/>
  <c r="B240" i="15" s="1"/>
  <c r="B241" i="15" s="1"/>
  <c r="B242" i="15" s="1"/>
  <c r="B243" i="15" s="1"/>
  <c r="B244" i="15" s="1"/>
  <c r="B245" i="15" s="1"/>
  <c r="B246" i="15" s="1"/>
  <c r="B247" i="15" s="1"/>
  <c r="B248" i="15" s="1"/>
  <c r="B249" i="15" s="1"/>
  <c r="B250" i="15" s="1"/>
  <c r="B251" i="15" s="1"/>
  <c r="B252" i="15" s="1"/>
  <c r="B253" i="15" s="1"/>
  <c r="B254" i="15" s="1"/>
  <c r="B255" i="15" s="1"/>
  <c r="B256" i="15" s="1"/>
  <c r="AE68" i="14"/>
  <c r="K68" i="14"/>
  <c r="J68" i="14"/>
  <c r="H69" i="14"/>
  <c r="O67" i="14"/>
  <c r="R62" i="14"/>
  <c r="W62" i="14" s="1"/>
  <c r="S62" i="14"/>
  <c r="X62" i="14" s="1"/>
  <c r="Q63" i="14"/>
  <c r="N67" i="14"/>
  <c r="N63" i="9"/>
  <c r="O63" i="9"/>
  <c r="R64" i="9"/>
  <c r="W64" i="9" s="1"/>
  <c r="S64" i="9"/>
  <c r="X64" i="9" s="1"/>
  <c r="Q65" i="9"/>
  <c r="B65" i="9"/>
  <c r="B66" i="9" s="1"/>
  <c r="B67" i="9" s="1"/>
  <c r="B68" i="9" s="1"/>
  <c r="B69" i="9" s="1"/>
  <c r="B70" i="9" s="1"/>
  <c r="B71" i="9" s="1"/>
  <c r="B72" i="9" s="1"/>
  <c r="B73" i="9" s="1"/>
  <c r="B74" i="9" s="1"/>
  <c r="B75" i="9" s="1"/>
  <c r="B76" i="9" s="1"/>
  <c r="B77" i="9" s="1"/>
  <c r="B78" i="9" s="1"/>
  <c r="B79" i="9" s="1"/>
  <c r="B80" i="9" s="1"/>
  <c r="B81" i="9" s="1"/>
  <c r="B82" i="9" s="1"/>
  <c r="B83" i="9" s="1"/>
  <c r="B84" i="9" s="1"/>
  <c r="B85" i="9" s="1"/>
  <c r="B86" i="9" s="1"/>
  <c r="B87" i="9" s="1"/>
  <c r="B88" i="9" s="1"/>
  <c r="B89" i="9" s="1"/>
  <c r="B90" i="9" s="1"/>
  <c r="B91" i="9" s="1"/>
  <c r="B92" i="9" s="1"/>
  <c r="B93" i="9" s="1"/>
  <c r="B94" i="9" s="1"/>
  <c r="B95" i="9" s="1"/>
  <c r="B96" i="9" s="1"/>
  <c r="B97" i="9" s="1"/>
  <c r="B98" i="9" s="1"/>
  <c r="B99" i="9" s="1"/>
  <c r="B100" i="9" s="1"/>
  <c r="B101" i="9" s="1"/>
  <c r="B102" i="9" s="1"/>
  <c r="B103" i="9" s="1"/>
  <c r="B104" i="9" s="1"/>
  <c r="B105" i="9" s="1"/>
  <c r="B106" i="9" s="1"/>
  <c r="B107" i="9" s="1"/>
  <c r="B108" i="9" s="1"/>
  <c r="B109" i="9" s="1"/>
  <c r="B110" i="9" s="1"/>
  <c r="B111" i="9" s="1"/>
  <c r="B112" i="9" s="1"/>
  <c r="B113" i="9" s="1"/>
  <c r="B114" i="9" s="1"/>
  <c r="B115" i="9" s="1"/>
  <c r="B116" i="9" s="1"/>
  <c r="B117" i="9" s="1"/>
  <c r="B118" i="9" s="1"/>
  <c r="B119" i="9" s="1"/>
  <c r="B120" i="9" s="1"/>
  <c r="B121" i="9" s="1"/>
  <c r="B122" i="9" s="1"/>
  <c r="B123" i="9" s="1"/>
  <c r="B124" i="9" s="1"/>
  <c r="B125" i="9" s="1"/>
  <c r="B126" i="9" s="1"/>
  <c r="B127" i="9" s="1"/>
  <c r="B128" i="9" s="1"/>
  <c r="B129" i="9" s="1"/>
  <c r="B130" i="9" s="1"/>
  <c r="B131" i="9" s="1"/>
  <c r="B132" i="9" s="1"/>
  <c r="B133" i="9" s="1"/>
  <c r="B134" i="9" s="1"/>
  <c r="B135" i="9" s="1"/>
  <c r="B136" i="9" s="1"/>
  <c r="B137" i="9" s="1"/>
  <c r="B138" i="9" s="1"/>
  <c r="B139" i="9" s="1"/>
  <c r="B140" i="9" s="1"/>
  <c r="B141" i="9" s="1"/>
  <c r="B142" i="9" s="1"/>
  <c r="B143" i="9" s="1"/>
  <c r="B144" i="9" s="1"/>
  <c r="B145" i="9" s="1"/>
  <c r="B146" i="9" s="1"/>
  <c r="B147" i="9" s="1"/>
  <c r="B148" i="9" s="1"/>
  <c r="B149" i="9" s="1"/>
  <c r="B150" i="9" s="1"/>
  <c r="B151" i="9" s="1"/>
  <c r="B152" i="9" s="1"/>
  <c r="B153" i="9" s="1"/>
  <c r="B154" i="9" s="1"/>
  <c r="B155" i="9" s="1"/>
  <c r="B156" i="9" s="1"/>
  <c r="B157" i="9" s="1"/>
  <c r="B158" i="9" s="1"/>
  <c r="B159" i="9" s="1"/>
  <c r="B160" i="9" s="1"/>
  <c r="B161" i="9" s="1"/>
  <c r="B162" i="9" s="1"/>
  <c r="B163" i="9" s="1"/>
  <c r="B164" i="9" s="1"/>
  <c r="B165" i="9" s="1"/>
  <c r="B166" i="9" s="1"/>
  <c r="B167" i="9" s="1"/>
  <c r="B168" i="9" s="1"/>
  <c r="B169" i="9" s="1"/>
  <c r="B170" i="9" s="1"/>
  <c r="B171" i="9" s="1"/>
  <c r="B172" i="9" s="1"/>
  <c r="B173" i="9" s="1"/>
  <c r="B174" i="9" s="1"/>
  <c r="B175" i="9" s="1"/>
  <c r="B176" i="9" s="1"/>
  <c r="B177" i="9" s="1"/>
  <c r="B178" i="9" s="1"/>
  <c r="B179" i="9" s="1"/>
  <c r="B180" i="9" s="1"/>
  <c r="B181" i="9" s="1"/>
  <c r="B182" i="9" s="1"/>
  <c r="B183" i="9" s="1"/>
  <c r="B184" i="9" s="1"/>
  <c r="B185" i="9" s="1"/>
  <c r="B186" i="9" s="1"/>
  <c r="B187" i="9" s="1"/>
  <c r="B188" i="9" s="1"/>
  <c r="B189" i="9" s="1"/>
  <c r="B190" i="9" s="1"/>
  <c r="B191" i="9" s="1"/>
  <c r="B192" i="9" s="1"/>
  <c r="B193" i="9" s="1"/>
  <c r="B194" i="9" s="1"/>
  <c r="B195" i="9" s="1"/>
  <c r="B196" i="9" s="1"/>
  <c r="B197" i="9" s="1"/>
  <c r="B198" i="9" s="1"/>
  <c r="B199" i="9" s="1"/>
  <c r="B200" i="9" s="1"/>
  <c r="B201" i="9" s="1"/>
  <c r="B202" i="9" s="1"/>
  <c r="B203" i="9" s="1"/>
  <c r="B204" i="9" s="1"/>
  <c r="B205" i="9" s="1"/>
  <c r="B206" i="9" s="1"/>
  <c r="B207" i="9" s="1"/>
  <c r="B208" i="9" s="1"/>
  <c r="B209" i="9" s="1"/>
  <c r="B210" i="9" s="1"/>
  <c r="B211" i="9" s="1"/>
  <c r="B212" i="9" s="1"/>
  <c r="B213" i="9" s="1"/>
  <c r="B214" i="9" s="1"/>
  <c r="B215" i="9" s="1"/>
  <c r="B216" i="9" s="1"/>
  <c r="B217" i="9" s="1"/>
  <c r="B218" i="9" s="1"/>
  <c r="B219" i="9" s="1"/>
  <c r="B220" i="9" s="1"/>
  <c r="B221" i="9" s="1"/>
  <c r="B222" i="9" s="1"/>
  <c r="B223" i="9" s="1"/>
  <c r="B224" i="9" s="1"/>
  <c r="B225" i="9" s="1"/>
  <c r="B226" i="9" s="1"/>
  <c r="B227" i="9" s="1"/>
  <c r="B228" i="9" s="1"/>
  <c r="B229" i="9" s="1"/>
  <c r="B230" i="9" s="1"/>
  <c r="B231" i="9" s="1"/>
  <c r="B232" i="9" s="1"/>
  <c r="B233" i="9" s="1"/>
  <c r="B234" i="9" s="1"/>
  <c r="B235" i="9" s="1"/>
  <c r="B236" i="9" s="1"/>
  <c r="B237" i="9" s="1"/>
  <c r="B238" i="9" s="1"/>
  <c r="B239" i="9" s="1"/>
  <c r="B240" i="9" s="1"/>
  <c r="B241" i="9" s="1"/>
  <c r="B242" i="9" s="1"/>
  <c r="B243" i="9" s="1"/>
  <c r="B244" i="9" s="1"/>
  <c r="B245" i="9" s="1"/>
  <c r="B246" i="9" s="1"/>
  <c r="B247" i="9" s="1"/>
  <c r="B248" i="9" s="1"/>
  <c r="B249" i="9" s="1"/>
  <c r="B250" i="9" s="1"/>
  <c r="B251" i="9" s="1"/>
  <c r="B252" i="9" s="1"/>
  <c r="B253" i="9" s="1"/>
  <c r="B254" i="9" s="1"/>
  <c r="B255" i="9" s="1"/>
  <c r="B256" i="9" s="1"/>
  <c r="A64" i="9"/>
  <c r="Y64" i="9" s="1"/>
  <c r="H65" i="9"/>
  <c r="AE64" i="9"/>
  <c r="K64" i="9"/>
  <c r="J64" i="9"/>
  <c r="N65" i="8"/>
  <c r="O65" i="8"/>
  <c r="S63" i="8"/>
  <c r="X63" i="8" s="1"/>
  <c r="Q64" i="8"/>
  <c r="R63" i="8"/>
  <c r="W63" i="8" s="1"/>
  <c r="AE66" i="8"/>
  <c r="J66" i="8"/>
  <c r="H67" i="8"/>
  <c r="K66" i="8"/>
  <c r="H185" i="1"/>
  <c r="AE184" i="1"/>
  <c r="J184" i="1"/>
  <c r="K184" i="1"/>
  <c r="O183" i="1"/>
  <c r="N183" i="1"/>
  <c r="S183" i="1"/>
  <c r="R183" i="1"/>
  <c r="Q184" i="1"/>
  <c r="N108" i="1"/>
  <c r="N61" i="1"/>
  <c r="O108" i="1"/>
  <c r="O61" i="1"/>
  <c r="V69" i="1"/>
  <c r="AE109" i="1"/>
  <c r="K109" i="1"/>
  <c r="J109" i="1"/>
  <c r="R63" i="1"/>
  <c r="W63" i="1" s="1"/>
  <c r="S63" i="1"/>
  <c r="X63" i="1" s="1"/>
  <c r="J62" i="1"/>
  <c r="K62" i="1"/>
  <c r="AE62" i="1"/>
  <c r="N63" i="16" l="1"/>
  <c r="R65" i="16"/>
  <c r="W65" i="16" s="1"/>
  <c r="Q66" i="16"/>
  <c r="S65" i="16"/>
  <c r="X65" i="16" s="1"/>
  <c r="O63" i="16"/>
  <c r="H65" i="16"/>
  <c r="AE64" i="16"/>
  <c r="K64" i="16"/>
  <c r="J64" i="16"/>
  <c r="N65" i="15"/>
  <c r="R63" i="15"/>
  <c r="W63" i="15" s="1"/>
  <c r="Q64" i="15"/>
  <c r="S63" i="15"/>
  <c r="X63" i="15" s="1"/>
  <c r="O65" i="15"/>
  <c r="K66" i="15"/>
  <c r="J66" i="15"/>
  <c r="H67" i="15"/>
  <c r="AE66" i="15"/>
  <c r="H70" i="14"/>
  <c r="AE69" i="14"/>
  <c r="K69" i="14"/>
  <c r="J69" i="14"/>
  <c r="N68" i="14"/>
  <c r="S63" i="14"/>
  <c r="X63" i="14" s="1"/>
  <c r="Q64" i="14"/>
  <c r="R63" i="14"/>
  <c r="W63" i="14" s="1"/>
  <c r="O68" i="14"/>
  <c r="N64" i="9"/>
  <c r="S65" i="9"/>
  <c r="X65" i="9" s="1"/>
  <c r="Q66" i="9"/>
  <c r="R65" i="9"/>
  <c r="W65" i="9" s="1"/>
  <c r="O64" i="9"/>
  <c r="J65" i="9"/>
  <c r="K65" i="9"/>
  <c r="H66" i="9"/>
  <c r="AE65" i="9"/>
  <c r="O66" i="8"/>
  <c r="AE67" i="8"/>
  <c r="K67" i="8"/>
  <c r="J67" i="8"/>
  <c r="H68" i="8"/>
  <c r="Q65" i="8"/>
  <c r="S64" i="8"/>
  <c r="X64" i="8" s="1"/>
  <c r="R64" i="8"/>
  <c r="W64" i="8" s="1"/>
  <c r="N66" i="8"/>
  <c r="O184" i="1"/>
  <c r="N184" i="1"/>
  <c r="AE185" i="1"/>
  <c r="H186" i="1"/>
  <c r="J185" i="1"/>
  <c r="K185" i="1"/>
  <c r="S184" i="1"/>
  <c r="Q185" i="1"/>
  <c r="R184" i="1"/>
  <c r="N62" i="1"/>
  <c r="N109" i="1"/>
  <c r="O109" i="1"/>
  <c r="O62" i="1"/>
  <c r="R65" i="1"/>
  <c r="W65" i="1" s="1"/>
  <c r="S65" i="1"/>
  <c r="X65" i="1" s="1"/>
  <c r="AE110" i="1"/>
  <c r="K110" i="1"/>
  <c r="J110" i="1"/>
  <c r="V70" i="1"/>
  <c r="S64" i="1"/>
  <c r="X64" i="1" s="1"/>
  <c r="R64" i="1"/>
  <c r="W64" i="1" s="1"/>
  <c r="J63" i="1"/>
  <c r="K63" i="1"/>
  <c r="AE63" i="1"/>
  <c r="N64" i="16" l="1"/>
  <c r="O64" i="16"/>
  <c r="J65" i="16"/>
  <c r="K65" i="16"/>
  <c r="H66" i="16"/>
  <c r="AE65" i="16"/>
  <c r="S66" i="16"/>
  <c r="X66" i="16" s="1"/>
  <c r="Q67" i="16"/>
  <c r="R66" i="16"/>
  <c r="W66" i="16" s="1"/>
  <c r="O66" i="15"/>
  <c r="N66" i="15"/>
  <c r="S64" i="15"/>
  <c r="X64" i="15" s="1"/>
  <c r="R64" i="15"/>
  <c r="W64" i="15" s="1"/>
  <c r="Q65" i="15"/>
  <c r="J67" i="15"/>
  <c r="H68" i="15"/>
  <c r="AE67" i="15"/>
  <c r="K67" i="15"/>
  <c r="R64" i="14"/>
  <c r="W64" i="14" s="1"/>
  <c r="S64" i="14"/>
  <c r="X64" i="14" s="1"/>
  <c r="Q65" i="14"/>
  <c r="O69" i="14"/>
  <c r="N69" i="14"/>
  <c r="H71" i="14"/>
  <c r="K70" i="14"/>
  <c r="J70" i="14"/>
  <c r="AE70" i="14"/>
  <c r="J66" i="9"/>
  <c r="AE66" i="9"/>
  <c r="H67" i="9"/>
  <c r="K66" i="9"/>
  <c r="N65" i="9"/>
  <c r="O65" i="9"/>
  <c r="S66" i="9"/>
  <c r="X66" i="9" s="1"/>
  <c r="R66" i="9"/>
  <c r="W66" i="9" s="1"/>
  <c r="Q67" i="9"/>
  <c r="O67" i="8"/>
  <c r="AE68" i="8"/>
  <c r="H69" i="8"/>
  <c r="K68" i="8"/>
  <c r="J68" i="8"/>
  <c r="S65" i="8"/>
  <c r="X65" i="8" s="1"/>
  <c r="Q66" i="8"/>
  <c r="R65" i="8"/>
  <c r="W65" i="8" s="1"/>
  <c r="N67" i="8"/>
  <c r="N185" i="1"/>
  <c r="Q186" i="1"/>
  <c r="R185" i="1"/>
  <c r="S185" i="1"/>
  <c r="O185" i="1"/>
  <c r="J186" i="1"/>
  <c r="K186" i="1"/>
  <c r="AE186" i="1"/>
  <c r="H187" i="1"/>
  <c r="N63" i="1"/>
  <c r="N110" i="1"/>
  <c r="O110" i="1"/>
  <c r="O63" i="1"/>
  <c r="R66" i="1"/>
  <c r="W66" i="1" s="1"/>
  <c r="S66" i="1"/>
  <c r="X66" i="1" s="1"/>
  <c r="V71" i="1"/>
  <c r="AE111" i="1"/>
  <c r="K111" i="1"/>
  <c r="J111" i="1"/>
  <c r="J64" i="1"/>
  <c r="K64" i="1"/>
  <c r="AE64" i="1"/>
  <c r="AE66" i="16" l="1"/>
  <c r="J66" i="16"/>
  <c r="K66" i="16"/>
  <c r="H67" i="16"/>
  <c r="N65" i="16"/>
  <c r="Q68" i="16"/>
  <c r="S67" i="16"/>
  <c r="X67" i="16" s="1"/>
  <c r="R67" i="16"/>
  <c r="W67" i="16" s="1"/>
  <c r="O65" i="16"/>
  <c r="O67" i="15"/>
  <c r="N67" i="15"/>
  <c r="H69" i="15"/>
  <c r="AE68" i="15"/>
  <c r="K68" i="15"/>
  <c r="J68" i="15"/>
  <c r="S65" i="15"/>
  <c r="X65" i="15" s="1"/>
  <c r="Q66" i="15"/>
  <c r="R65" i="15"/>
  <c r="W65" i="15" s="1"/>
  <c r="O70" i="14"/>
  <c r="N70" i="14"/>
  <c r="Q66" i="14"/>
  <c r="S65" i="14"/>
  <c r="X65" i="14" s="1"/>
  <c r="R65" i="14"/>
  <c r="W65" i="14" s="1"/>
  <c r="J71" i="14"/>
  <c r="H72" i="14"/>
  <c r="AE71" i="14"/>
  <c r="K71" i="14"/>
  <c r="AE67" i="9"/>
  <c r="H68" i="9"/>
  <c r="K67" i="9"/>
  <c r="J67" i="9"/>
  <c r="N66" i="9"/>
  <c r="S67" i="9"/>
  <c r="X67" i="9" s="1"/>
  <c r="R67" i="9"/>
  <c r="W67" i="9" s="1"/>
  <c r="Q68" i="9"/>
  <c r="O66" i="9"/>
  <c r="N68" i="8"/>
  <c r="Q67" i="8"/>
  <c r="S66" i="8"/>
  <c r="X66" i="8" s="1"/>
  <c r="R66" i="8"/>
  <c r="W66" i="8" s="1"/>
  <c r="O68" i="8"/>
  <c r="H70" i="8"/>
  <c r="K69" i="8"/>
  <c r="AE69" i="8"/>
  <c r="J69" i="8"/>
  <c r="S186" i="1"/>
  <c r="R186" i="1"/>
  <c r="Q187" i="1"/>
  <c r="AE187" i="1"/>
  <c r="K187" i="1"/>
  <c r="J187" i="1"/>
  <c r="H188" i="1"/>
  <c r="O186" i="1"/>
  <c r="N186" i="1"/>
  <c r="N64" i="1"/>
  <c r="N111" i="1"/>
  <c r="O64" i="1"/>
  <c r="O111" i="1"/>
  <c r="S67" i="1"/>
  <c r="X67" i="1" s="1"/>
  <c r="R67" i="1"/>
  <c r="W67" i="1" s="1"/>
  <c r="K112" i="1"/>
  <c r="J112" i="1"/>
  <c r="AE112" i="1"/>
  <c r="V72" i="1"/>
  <c r="AE67" i="16" l="1"/>
  <c r="H68" i="16"/>
  <c r="K67" i="16"/>
  <c r="J67" i="16"/>
  <c r="O66" i="16"/>
  <c r="N66" i="16"/>
  <c r="Q69" i="16"/>
  <c r="S68" i="16"/>
  <c r="X68" i="16" s="1"/>
  <c r="R68" i="16"/>
  <c r="W68" i="16" s="1"/>
  <c r="S66" i="15"/>
  <c r="X66" i="15" s="1"/>
  <c r="R66" i="15"/>
  <c r="W66" i="15" s="1"/>
  <c r="Q67" i="15"/>
  <c r="N68" i="15"/>
  <c r="H70" i="15"/>
  <c r="AE69" i="15"/>
  <c r="K69" i="15"/>
  <c r="J69" i="15"/>
  <c r="O68" i="15"/>
  <c r="O71" i="14"/>
  <c r="N71" i="14"/>
  <c r="H73" i="14"/>
  <c r="K72" i="14"/>
  <c r="J72" i="14"/>
  <c r="AE72" i="14"/>
  <c r="Q67" i="14"/>
  <c r="S66" i="14"/>
  <c r="X66" i="14" s="1"/>
  <c r="R66" i="14"/>
  <c r="W66" i="14" s="1"/>
  <c r="S68" i="9"/>
  <c r="X68" i="9" s="1"/>
  <c r="Q69" i="9"/>
  <c r="R68" i="9"/>
  <c r="W68" i="9" s="1"/>
  <c r="N67" i="9"/>
  <c r="O67" i="9"/>
  <c r="K68" i="9"/>
  <c r="H69" i="9"/>
  <c r="AE68" i="9"/>
  <c r="J68" i="9"/>
  <c r="O69" i="8"/>
  <c r="J70" i="8"/>
  <c r="K70" i="8"/>
  <c r="H71" i="8"/>
  <c r="AE70" i="8"/>
  <c r="N69" i="8"/>
  <c r="S67" i="8"/>
  <c r="X67" i="8" s="1"/>
  <c r="R67" i="8"/>
  <c r="W67" i="8" s="1"/>
  <c r="Q68" i="8"/>
  <c r="N187" i="1"/>
  <c r="J188" i="1"/>
  <c r="AE188" i="1"/>
  <c r="H189" i="1"/>
  <c r="K188" i="1"/>
  <c r="R187" i="1"/>
  <c r="S187" i="1"/>
  <c r="Q188" i="1"/>
  <c r="O187" i="1"/>
  <c r="N112" i="1"/>
  <c r="O112" i="1"/>
  <c r="R68" i="1"/>
  <c r="W68" i="1" s="1"/>
  <c r="S68" i="1"/>
  <c r="X68" i="1" s="1"/>
  <c r="V73" i="1"/>
  <c r="AE113" i="1"/>
  <c r="J113" i="1"/>
  <c r="K113" i="1"/>
  <c r="N67" i="16" l="1"/>
  <c r="O67" i="16"/>
  <c r="Q70" i="16"/>
  <c r="R69" i="16"/>
  <c r="W69" i="16" s="1"/>
  <c r="S69" i="16"/>
  <c r="X69" i="16" s="1"/>
  <c r="H69" i="16"/>
  <c r="K68" i="16"/>
  <c r="J68" i="16"/>
  <c r="AE68" i="16"/>
  <c r="N69" i="15"/>
  <c r="O69" i="15"/>
  <c r="H71" i="15"/>
  <c r="J70" i="15"/>
  <c r="AE70" i="15"/>
  <c r="K70" i="15"/>
  <c r="Q68" i="15"/>
  <c r="S67" i="15"/>
  <c r="X67" i="15" s="1"/>
  <c r="R67" i="15"/>
  <c r="W67" i="15" s="1"/>
  <c r="R67" i="14"/>
  <c r="W67" i="14" s="1"/>
  <c r="S67" i="14"/>
  <c r="X67" i="14" s="1"/>
  <c r="Q68" i="14"/>
  <c r="AE73" i="14"/>
  <c r="K73" i="14"/>
  <c r="J73" i="14"/>
  <c r="H74" i="14"/>
  <c r="N72" i="14"/>
  <c r="O72" i="14"/>
  <c r="N68" i="9"/>
  <c r="O68" i="9"/>
  <c r="R69" i="9"/>
  <c r="W69" i="9" s="1"/>
  <c r="Q70" i="9"/>
  <c r="S69" i="9"/>
  <c r="X69" i="9" s="1"/>
  <c r="K69" i="9"/>
  <c r="J69" i="9"/>
  <c r="AE69" i="9"/>
  <c r="H70" i="9"/>
  <c r="R68" i="8"/>
  <c r="W68" i="8" s="1"/>
  <c r="Q69" i="8"/>
  <c r="S68" i="8"/>
  <c r="X68" i="8" s="1"/>
  <c r="N70" i="8"/>
  <c r="H72" i="8"/>
  <c r="AE71" i="8"/>
  <c r="K71" i="8"/>
  <c r="J71" i="8"/>
  <c r="O70" i="8"/>
  <c r="N188" i="1"/>
  <c r="Q189" i="1"/>
  <c r="R188" i="1"/>
  <c r="S188" i="1"/>
  <c r="O188" i="1"/>
  <c r="AE189" i="1"/>
  <c r="K189" i="1"/>
  <c r="J189" i="1"/>
  <c r="H190" i="1"/>
  <c r="N113" i="1"/>
  <c r="O113" i="1"/>
  <c r="S69" i="1"/>
  <c r="X69" i="1" s="1"/>
  <c r="R69" i="1"/>
  <c r="W69" i="1" s="1"/>
  <c r="AE114" i="1"/>
  <c r="K114" i="1"/>
  <c r="J114" i="1"/>
  <c r="V74" i="1"/>
  <c r="N68" i="16" l="1"/>
  <c r="O68" i="16"/>
  <c r="Q71" i="16"/>
  <c r="S70" i="16"/>
  <c r="X70" i="16" s="1"/>
  <c r="R70" i="16"/>
  <c r="W70" i="16" s="1"/>
  <c r="J69" i="16"/>
  <c r="K69" i="16"/>
  <c r="AE69" i="16"/>
  <c r="H70" i="16"/>
  <c r="K71" i="15"/>
  <c r="J71" i="15"/>
  <c r="H72" i="15"/>
  <c r="AE71" i="15"/>
  <c r="S68" i="15"/>
  <c r="X68" i="15" s="1"/>
  <c r="R68" i="15"/>
  <c r="W68" i="15" s="1"/>
  <c r="Q69" i="15"/>
  <c r="N70" i="15"/>
  <c r="O70" i="15"/>
  <c r="N73" i="14"/>
  <c r="S68" i="14"/>
  <c r="X68" i="14" s="1"/>
  <c r="R68" i="14"/>
  <c r="W68" i="14" s="1"/>
  <c r="Q69" i="14"/>
  <c r="H75" i="14"/>
  <c r="AE74" i="14"/>
  <c r="K74" i="14"/>
  <c r="J74" i="14"/>
  <c r="O73" i="14"/>
  <c r="O69" i="9"/>
  <c r="H71" i="9"/>
  <c r="AE70" i="9"/>
  <c r="J70" i="9"/>
  <c r="K70" i="9"/>
  <c r="Q71" i="9"/>
  <c r="S70" i="9"/>
  <c r="X70" i="9" s="1"/>
  <c r="R70" i="9"/>
  <c r="W70" i="9" s="1"/>
  <c r="N69" i="9"/>
  <c r="AE72" i="8"/>
  <c r="J72" i="8"/>
  <c r="H73" i="8"/>
  <c r="K72" i="8"/>
  <c r="N71" i="8"/>
  <c r="Q70" i="8"/>
  <c r="S69" i="8"/>
  <c r="X69" i="8" s="1"/>
  <c r="R69" i="8"/>
  <c r="W69" i="8" s="1"/>
  <c r="O71" i="8"/>
  <c r="N189" i="1"/>
  <c r="AE190" i="1"/>
  <c r="H191" i="1"/>
  <c r="J190" i="1"/>
  <c r="K190" i="1"/>
  <c r="O189" i="1"/>
  <c r="Q190" i="1"/>
  <c r="S189" i="1"/>
  <c r="R189" i="1"/>
  <c r="N114" i="1"/>
  <c r="O114" i="1"/>
  <c r="S70" i="1"/>
  <c r="X70" i="1" s="1"/>
  <c r="R70" i="1"/>
  <c r="W70" i="1" s="1"/>
  <c r="V75" i="1"/>
  <c r="AE115" i="1"/>
  <c r="J115" i="1"/>
  <c r="K115" i="1"/>
  <c r="N69" i="16" l="1"/>
  <c r="S71" i="16"/>
  <c r="X71" i="16" s="1"/>
  <c r="Q72" i="16"/>
  <c r="R71" i="16"/>
  <c r="W71" i="16" s="1"/>
  <c r="O69" i="16"/>
  <c r="J70" i="16"/>
  <c r="AE70" i="16"/>
  <c r="H71" i="16"/>
  <c r="K70" i="16"/>
  <c r="Q70" i="15"/>
  <c r="S69" i="15"/>
  <c r="X69" i="15" s="1"/>
  <c r="R69" i="15"/>
  <c r="W69" i="15" s="1"/>
  <c r="N71" i="15"/>
  <c r="O71" i="15"/>
  <c r="H73" i="15"/>
  <c r="J72" i="15"/>
  <c r="AE72" i="15"/>
  <c r="K72" i="15"/>
  <c r="O74" i="14"/>
  <c r="K75" i="14"/>
  <c r="H76" i="14"/>
  <c r="AE75" i="14"/>
  <c r="J75" i="14"/>
  <c r="N74" i="14"/>
  <c r="Q70" i="14"/>
  <c r="S69" i="14"/>
  <c r="X69" i="14" s="1"/>
  <c r="R69" i="14"/>
  <c r="W69" i="14" s="1"/>
  <c r="AE71" i="9"/>
  <c r="H72" i="9"/>
  <c r="J71" i="9"/>
  <c r="K71" i="9"/>
  <c r="N70" i="9"/>
  <c r="O70" i="9"/>
  <c r="Q72" i="9"/>
  <c r="S71" i="9"/>
  <c r="X71" i="9" s="1"/>
  <c r="R71" i="9"/>
  <c r="W71" i="9" s="1"/>
  <c r="N72" i="8"/>
  <c r="O72" i="8"/>
  <c r="Q71" i="8"/>
  <c r="S70" i="8"/>
  <c r="X70" i="8" s="1"/>
  <c r="R70" i="8"/>
  <c r="W70" i="8" s="1"/>
  <c r="K73" i="8"/>
  <c r="J73" i="8"/>
  <c r="AE73" i="8"/>
  <c r="H74" i="8"/>
  <c r="R190" i="1"/>
  <c r="S190" i="1"/>
  <c r="Q191" i="1"/>
  <c r="O190" i="1"/>
  <c r="N190" i="1"/>
  <c r="AE191" i="1"/>
  <c r="H192" i="1"/>
  <c r="J191" i="1"/>
  <c r="K191" i="1"/>
  <c r="N115" i="1"/>
  <c r="O115" i="1"/>
  <c r="S71" i="1"/>
  <c r="X71" i="1" s="1"/>
  <c r="R71" i="1"/>
  <c r="W71" i="1" s="1"/>
  <c r="AE116" i="1"/>
  <c r="J116" i="1"/>
  <c r="K116" i="1"/>
  <c r="V76" i="1"/>
  <c r="O70" i="16" l="1"/>
  <c r="S72" i="16"/>
  <c r="X72" i="16" s="1"/>
  <c r="R72" i="16"/>
  <c r="W72" i="16" s="1"/>
  <c r="Q73" i="16"/>
  <c r="N70" i="16"/>
  <c r="K71" i="16"/>
  <c r="J71" i="16"/>
  <c r="H72" i="16"/>
  <c r="AE71" i="16"/>
  <c r="H74" i="15"/>
  <c r="K73" i="15"/>
  <c r="AE73" i="15"/>
  <c r="J73" i="15"/>
  <c r="N72" i="15"/>
  <c r="O72" i="15"/>
  <c r="Q71" i="15"/>
  <c r="S70" i="15"/>
  <c r="X70" i="15" s="1"/>
  <c r="R70" i="15"/>
  <c r="W70" i="15" s="1"/>
  <c r="N75" i="14"/>
  <c r="S70" i="14"/>
  <c r="X70" i="14" s="1"/>
  <c r="R70" i="14"/>
  <c r="W70" i="14" s="1"/>
  <c r="Q71" i="14"/>
  <c r="O75" i="14"/>
  <c r="K76" i="14"/>
  <c r="J76" i="14"/>
  <c r="H77" i="14"/>
  <c r="AE76" i="14"/>
  <c r="N71" i="9"/>
  <c r="R72" i="9"/>
  <c r="W72" i="9" s="1"/>
  <c r="S72" i="9"/>
  <c r="X72" i="9" s="1"/>
  <c r="Q73" i="9"/>
  <c r="H73" i="9"/>
  <c r="K72" i="9"/>
  <c r="J72" i="9"/>
  <c r="AE72" i="9"/>
  <c r="O71" i="9"/>
  <c r="H75" i="8"/>
  <c r="AE74" i="8"/>
  <c r="K74" i="8"/>
  <c r="J74" i="8"/>
  <c r="O73" i="8"/>
  <c r="N73" i="8"/>
  <c r="R71" i="8"/>
  <c r="W71" i="8" s="1"/>
  <c r="S71" i="8"/>
  <c r="X71" i="8" s="1"/>
  <c r="Q72" i="8"/>
  <c r="O191" i="1"/>
  <c r="N191" i="1"/>
  <c r="J192" i="1"/>
  <c r="AE192" i="1"/>
  <c r="H193" i="1"/>
  <c r="K192" i="1"/>
  <c r="S191" i="1"/>
  <c r="R191" i="1"/>
  <c r="Q192" i="1"/>
  <c r="N116" i="1"/>
  <c r="O116" i="1"/>
  <c r="R72" i="1"/>
  <c r="W72" i="1" s="1"/>
  <c r="S72" i="1"/>
  <c r="X72" i="1" s="1"/>
  <c r="V77" i="1"/>
  <c r="K117" i="1"/>
  <c r="AE117" i="1"/>
  <c r="J117" i="1"/>
  <c r="S73" i="16" l="1"/>
  <c r="X73" i="16" s="1"/>
  <c r="Q74" i="16"/>
  <c r="R73" i="16"/>
  <c r="W73" i="16" s="1"/>
  <c r="N71" i="16"/>
  <c r="O71" i="16"/>
  <c r="H73" i="16"/>
  <c r="AE72" i="16"/>
  <c r="J72" i="16"/>
  <c r="K72" i="16"/>
  <c r="R71" i="15"/>
  <c r="W71" i="15" s="1"/>
  <c r="S71" i="15"/>
  <c r="X71" i="15" s="1"/>
  <c r="Q72" i="15"/>
  <c r="O73" i="15"/>
  <c r="AE74" i="15"/>
  <c r="H75" i="15"/>
  <c r="K74" i="15"/>
  <c r="J74" i="15"/>
  <c r="N73" i="15"/>
  <c r="O76" i="14"/>
  <c r="Q72" i="14"/>
  <c r="S71" i="14"/>
  <c r="X71" i="14" s="1"/>
  <c r="R71" i="14"/>
  <c r="W71" i="14" s="1"/>
  <c r="N76" i="14"/>
  <c r="AE77" i="14"/>
  <c r="H78" i="14"/>
  <c r="K77" i="14"/>
  <c r="J77" i="14"/>
  <c r="O72" i="9"/>
  <c r="R73" i="9"/>
  <c r="W73" i="9" s="1"/>
  <c r="Q74" i="9"/>
  <c r="S73" i="9"/>
  <c r="X73" i="9" s="1"/>
  <c r="H74" i="9"/>
  <c r="K73" i="9"/>
  <c r="J73" i="9"/>
  <c r="AE73" i="9"/>
  <c r="N72" i="9"/>
  <c r="N74" i="8"/>
  <c r="Q73" i="8"/>
  <c r="S72" i="8"/>
  <c r="X72" i="8" s="1"/>
  <c r="R72" i="8"/>
  <c r="W72" i="8" s="1"/>
  <c r="O74" i="8"/>
  <c r="K75" i="8"/>
  <c r="H76" i="8"/>
  <c r="AE75" i="8"/>
  <c r="J75" i="8"/>
  <c r="R192" i="1"/>
  <c r="Q193" i="1"/>
  <c r="S192" i="1"/>
  <c r="O192" i="1"/>
  <c r="AE193" i="1"/>
  <c r="J193" i="1"/>
  <c r="K193" i="1"/>
  <c r="H194" i="1"/>
  <c r="N192" i="1"/>
  <c r="N117" i="1"/>
  <c r="O117" i="1"/>
  <c r="R73" i="1"/>
  <c r="W73" i="1" s="1"/>
  <c r="S73" i="1"/>
  <c r="X73" i="1" s="1"/>
  <c r="AE118" i="1"/>
  <c r="J118" i="1"/>
  <c r="K118" i="1"/>
  <c r="V78" i="1"/>
  <c r="Q75" i="16" l="1"/>
  <c r="S74" i="16"/>
  <c r="X74" i="16" s="1"/>
  <c r="R74" i="16"/>
  <c r="W74" i="16" s="1"/>
  <c r="O72" i="16"/>
  <c r="N72" i="16"/>
  <c r="AE73" i="16"/>
  <c r="K73" i="16"/>
  <c r="J73" i="16"/>
  <c r="H74" i="16"/>
  <c r="N74" i="15"/>
  <c r="O74" i="15"/>
  <c r="R72" i="15"/>
  <c r="W72" i="15" s="1"/>
  <c r="S72" i="15"/>
  <c r="X72" i="15" s="1"/>
  <c r="Q73" i="15"/>
  <c r="K75" i="15"/>
  <c r="J75" i="15"/>
  <c r="AE75" i="15"/>
  <c r="H76" i="15"/>
  <c r="O77" i="14"/>
  <c r="K78" i="14"/>
  <c r="J78" i="14"/>
  <c r="H79" i="14"/>
  <c r="AE78" i="14"/>
  <c r="N77" i="14"/>
  <c r="S72" i="14"/>
  <c r="X72" i="14" s="1"/>
  <c r="R72" i="14"/>
  <c r="W72" i="14" s="1"/>
  <c r="Q73" i="14"/>
  <c r="N73" i="9"/>
  <c r="O73" i="9"/>
  <c r="Q75" i="9"/>
  <c r="R74" i="9"/>
  <c r="W74" i="9" s="1"/>
  <c r="S74" i="9"/>
  <c r="X74" i="9" s="1"/>
  <c r="H75" i="9"/>
  <c r="K74" i="9"/>
  <c r="J74" i="9"/>
  <c r="AE74" i="9"/>
  <c r="N75" i="8"/>
  <c r="R73" i="8"/>
  <c r="W73" i="8" s="1"/>
  <c r="Q74" i="8"/>
  <c r="S73" i="8"/>
  <c r="X73" i="8" s="1"/>
  <c r="O75" i="8"/>
  <c r="K76" i="8"/>
  <c r="J76" i="8"/>
  <c r="H77" i="8"/>
  <c r="AE76" i="8"/>
  <c r="AE194" i="1"/>
  <c r="H195" i="1"/>
  <c r="J194" i="1"/>
  <c r="K194" i="1"/>
  <c r="O193" i="1"/>
  <c r="N193" i="1"/>
  <c r="S193" i="1"/>
  <c r="R193" i="1"/>
  <c r="Q194" i="1"/>
  <c r="N118" i="1"/>
  <c r="O118" i="1"/>
  <c r="S74" i="1"/>
  <c r="X74" i="1" s="1"/>
  <c r="R74" i="1"/>
  <c r="W74" i="1" s="1"/>
  <c r="V79" i="1"/>
  <c r="K119" i="1"/>
  <c r="AE119" i="1"/>
  <c r="J119" i="1"/>
  <c r="J74" i="16" l="1"/>
  <c r="K74" i="16"/>
  <c r="H75" i="16"/>
  <c r="AE74" i="16"/>
  <c r="O73" i="16"/>
  <c r="S75" i="16"/>
  <c r="X75" i="16" s="1"/>
  <c r="R75" i="16"/>
  <c r="W75" i="16" s="1"/>
  <c r="Q76" i="16"/>
  <c r="N73" i="16"/>
  <c r="K76" i="15"/>
  <c r="J76" i="15"/>
  <c r="H77" i="15"/>
  <c r="AE76" i="15"/>
  <c r="N75" i="15"/>
  <c r="O75" i="15"/>
  <c r="S73" i="15"/>
  <c r="X73" i="15" s="1"/>
  <c r="R73" i="15"/>
  <c r="W73" i="15" s="1"/>
  <c r="Q74" i="15"/>
  <c r="O78" i="14"/>
  <c r="S73" i="14"/>
  <c r="X73" i="14" s="1"/>
  <c r="R73" i="14"/>
  <c r="W73" i="14" s="1"/>
  <c r="Q74" i="14"/>
  <c r="H80" i="14"/>
  <c r="K79" i="14"/>
  <c r="AE79" i="14"/>
  <c r="J79" i="14"/>
  <c r="N78" i="14"/>
  <c r="O74" i="9"/>
  <c r="R75" i="9"/>
  <c r="W75" i="9" s="1"/>
  <c r="Q76" i="9"/>
  <c r="S75" i="9"/>
  <c r="X75" i="9" s="1"/>
  <c r="N74" i="9"/>
  <c r="K75" i="9"/>
  <c r="AE75" i="9"/>
  <c r="H76" i="9"/>
  <c r="J75" i="9"/>
  <c r="K77" i="8"/>
  <c r="J77" i="8"/>
  <c r="AE77" i="8"/>
  <c r="H78" i="8"/>
  <c r="N76" i="8"/>
  <c r="O76" i="8"/>
  <c r="Q75" i="8"/>
  <c r="S74" i="8"/>
  <c r="X74" i="8" s="1"/>
  <c r="R74" i="8"/>
  <c r="W74" i="8" s="1"/>
  <c r="Q195" i="1"/>
  <c r="S194" i="1"/>
  <c r="R194" i="1"/>
  <c r="O194" i="1"/>
  <c r="N194" i="1"/>
  <c r="J195" i="1"/>
  <c r="K195" i="1"/>
  <c r="AE195" i="1"/>
  <c r="H196" i="1"/>
  <c r="N119" i="1"/>
  <c r="O119" i="1"/>
  <c r="R75" i="1"/>
  <c r="W75" i="1" s="1"/>
  <c r="S75" i="1"/>
  <c r="X75" i="1" s="1"/>
  <c r="V80" i="1"/>
  <c r="AE120" i="1"/>
  <c r="J120" i="1"/>
  <c r="K120" i="1"/>
  <c r="Q77" i="16" l="1"/>
  <c r="S76" i="16"/>
  <c r="X76" i="16" s="1"/>
  <c r="R76" i="16"/>
  <c r="W76" i="16" s="1"/>
  <c r="N74" i="16"/>
  <c r="O74" i="16"/>
  <c r="H76" i="16"/>
  <c r="AE75" i="16"/>
  <c r="K75" i="16"/>
  <c r="J75" i="16"/>
  <c r="Q75" i="15"/>
  <c r="S74" i="15"/>
  <c r="X74" i="15" s="1"/>
  <c r="R74" i="15"/>
  <c r="W74" i="15" s="1"/>
  <c r="H78" i="15"/>
  <c r="K77" i="15"/>
  <c r="J77" i="15"/>
  <c r="AE77" i="15"/>
  <c r="N76" i="15"/>
  <c r="O76" i="15"/>
  <c r="AE80" i="14"/>
  <c r="J80" i="14"/>
  <c r="K80" i="14"/>
  <c r="H81" i="14"/>
  <c r="N79" i="14"/>
  <c r="O79" i="14"/>
  <c r="S74" i="14"/>
  <c r="X74" i="14" s="1"/>
  <c r="Q75" i="14"/>
  <c r="R74" i="14"/>
  <c r="W74" i="14" s="1"/>
  <c r="N75" i="9"/>
  <c r="O75" i="9"/>
  <c r="H77" i="9"/>
  <c r="J76" i="9"/>
  <c r="K76" i="9"/>
  <c r="AE76" i="9"/>
  <c r="R76" i="9"/>
  <c r="W76" i="9" s="1"/>
  <c r="Q77" i="9"/>
  <c r="S76" i="9"/>
  <c r="X76" i="9" s="1"/>
  <c r="Q76" i="8"/>
  <c r="S75" i="8"/>
  <c r="X75" i="8" s="1"/>
  <c r="R75" i="8"/>
  <c r="W75" i="8" s="1"/>
  <c r="N77" i="8"/>
  <c r="O77" i="8"/>
  <c r="AE78" i="8"/>
  <c r="H79" i="8"/>
  <c r="K78" i="8"/>
  <c r="J78" i="8"/>
  <c r="K196" i="1"/>
  <c r="AE196" i="1"/>
  <c r="H197" i="1"/>
  <c r="J196" i="1"/>
  <c r="O195" i="1"/>
  <c r="N195" i="1"/>
  <c r="Q196" i="1"/>
  <c r="S195" i="1"/>
  <c r="R195" i="1"/>
  <c r="N120" i="1"/>
  <c r="O120" i="1"/>
  <c r="S76" i="1"/>
  <c r="X76" i="1" s="1"/>
  <c r="R76" i="1"/>
  <c r="W76" i="1" s="1"/>
  <c r="J121" i="1"/>
  <c r="AE121" i="1"/>
  <c r="K121" i="1"/>
  <c r="V81" i="1"/>
  <c r="N75" i="16" l="1"/>
  <c r="K76" i="16"/>
  <c r="J76" i="16"/>
  <c r="H77" i="16"/>
  <c r="AE76" i="16"/>
  <c r="O75" i="16"/>
  <c r="R77" i="16"/>
  <c r="W77" i="16" s="1"/>
  <c r="Q78" i="16"/>
  <c r="S77" i="16"/>
  <c r="X77" i="16" s="1"/>
  <c r="N77" i="15"/>
  <c r="O77" i="15"/>
  <c r="K78" i="15"/>
  <c r="AE78" i="15"/>
  <c r="J78" i="15"/>
  <c r="H79" i="15"/>
  <c r="Q76" i="15"/>
  <c r="S75" i="15"/>
  <c r="X75" i="15" s="1"/>
  <c r="R75" i="15"/>
  <c r="W75" i="15" s="1"/>
  <c r="Q76" i="14"/>
  <c r="S75" i="14"/>
  <c r="X75" i="14" s="1"/>
  <c r="R75" i="14"/>
  <c r="W75" i="14" s="1"/>
  <c r="N80" i="14"/>
  <c r="H82" i="14"/>
  <c r="AE81" i="14"/>
  <c r="K81" i="14"/>
  <c r="J81" i="14"/>
  <c r="O80" i="14"/>
  <c r="J77" i="9"/>
  <c r="K77" i="9"/>
  <c r="AE77" i="9"/>
  <c r="H78" i="9"/>
  <c r="O76" i="9"/>
  <c r="S77" i="9"/>
  <c r="X77" i="9" s="1"/>
  <c r="Q78" i="9"/>
  <c r="R77" i="9"/>
  <c r="W77" i="9" s="1"/>
  <c r="N76" i="9"/>
  <c r="N78" i="8"/>
  <c r="O78" i="8"/>
  <c r="AE79" i="8"/>
  <c r="K79" i="8"/>
  <c r="J79" i="8"/>
  <c r="H80" i="8"/>
  <c r="S76" i="8"/>
  <c r="X76" i="8" s="1"/>
  <c r="R76" i="8"/>
  <c r="W76" i="8" s="1"/>
  <c r="Q77" i="8"/>
  <c r="R196" i="1"/>
  <c r="Q197" i="1"/>
  <c r="S196" i="1"/>
  <c r="N196" i="1"/>
  <c r="AE197" i="1"/>
  <c r="H198" i="1"/>
  <c r="K197" i="1"/>
  <c r="J197" i="1"/>
  <c r="O196" i="1"/>
  <c r="N121" i="1"/>
  <c r="O121" i="1"/>
  <c r="S77" i="1"/>
  <c r="X77" i="1" s="1"/>
  <c r="R77" i="1"/>
  <c r="W77" i="1" s="1"/>
  <c r="V82" i="1"/>
  <c r="J122" i="1"/>
  <c r="AE122" i="1"/>
  <c r="K122" i="1"/>
  <c r="S78" i="16" l="1"/>
  <c r="X78" i="16" s="1"/>
  <c r="R78" i="16"/>
  <c r="W78" i="16" s="1"/>
  <c r="Q79" i="16"/>
  <c r="J77" i="16"/>
  <c r="K77" i="16"/>
  <c r="H78" i="16"/>
  <c r="AE77" i="16"/>
  <c r="O76" i="16"/>
  <c r="N76" i="16"/>
  <c r="H80" i="15"/>
  <c r="AE79" i="15"/>
  <c r="J79" i="15"/>
  <c r="K79" i="15"/>
  <c r="O78" i="15"/>
  <c r="N78" i="15"/>
  <c r="Q77" i="15"/>
  <c r="S76" i="15"/>
  <c r="X76" i="15" s="1"/>
  <c r="R76" i="15"/>
  <c r="W76" i="15" s="1"/>
  <c r="O81" i="14"/>
  <c r="J82" i="14"/>
  <c r="H83" i="14"/>
  <c r="AE82" i="14"/>
  <c r="K82" i="14"/>
  <c r="N81" i="14"/>
  <c r="R76" i="14"/>
  <c r="W76" i="14" s="1"/>
  <c r="Q77" i="14"/>
  <c r="S76" i="14"/>
  <c r="X76" i="14" s="1"/>
  <c r="Q79" i="9"/>
  <c r="R78" i="9"/>
  <c r="W78" i="9" s="1"/>
  <c r="S78" i="9"/>
  <c r="X78" i="9" s="1"/>
  <c r="H79" i="9"/>
  <c r="J78" i="9"/>
  <c r="AE78" i="9"/>
  <c r="K78" i="9"/>
  <c r="N77" i="9"/>
  <c r="O77" i="9"/>
  <c r="O79" i="8"/>
  <c r="K80" i="8"/>
  <c r="J80" i="8"/>
  <c r="AE80" i="8"/>
  <c r="H81" i="8"/>
  <c r="R77" i="8"/>
  <c r="W77" i="8" s="1"/>
  <c r="S77" i="8"/>
  <c r="X77" i="8" s="1"/>
  <c r="Q78" i="8"/>
  <c r="N79" i="8"/>
  <c r="O197" i="1"/>
  <c r="R197" i="1"/>
  <c r="S197" i="1"/>
  <c r="Q198" i="1"/>
  <c r="N197" i="1"/>
  <c r="H199" i="1"/>
  <c r="J198" i="1"/>
  <c r="AE198" i="1"/>
  <c r="K198" i="1"/>
  <c r="N122" i="1"/>
  <c r="O122" i="1"/>
  <c r="S78" i="1"/>
  <c r="X78" i="1" s="1"/>
  <c r="R78" i="1"/>
  <c r="W78" i="1" s="1"/>
  <c r="J123" i="1"/>
  <c r="AE123" i="1"/>
  <c r="K123" i="1"/>
  <c r="V83" i="1"/>
  <c r="O77" i="16" l="1"/>
  <c r="N77" i="16"/>
  <c r="R79" i="16"/>
  <c r="W79" i="16" s="1"/>
  <c r="Q80" i="16"/>
  <c r="S79" i="16"/>
  <c r="X79" i="16" s="1"/>
  <c r="K78" i="16"/>
  <c r="AE78" i="16"/>
  <c r="H79" i="16"/>
  <c r="J78" i="16"/>
  <c r="R77" i="15"/>
  <c r="W77" i="15" s="1"/>
  <c r="S77" i="15"/>
  <c r="X77" i="15" s="1"/>
  <c r="Q78" i="15"/>
  <c r="K80" i="15"/>
  <c r="J80" i="15"/>
  <c r="H81" i="15"/>
  <c r="AE80" i="15"/>
  <c r="N79" i="15"/>
  <c r="O79" i="15"/>
  <c r="S77" i="14"/>
  <c r="X77" i="14" s="1"/>
  <c r="R77" i="14"/>
  <c r="W77" i="14" s="1"/>
  <c r="Q78" i="14"/>
  <c r="O82" i="14"/>
  <c r="H84" i="14"/>
  <c r="AE83" i="14"/>
  <c r="K83" i="14"/>
  <c r="J83" i="14"/>
  <c r="N82" i="14"/>
  <c r="H80" i="9"/>
  <c r="AE79" i="9"/>
  <c r="K79" i="9"/>
  <c r="J79" i="9"/>
  <c r="O78" i="9"/>
  <c r="N78" i="9"/>
  <c r="Q80" i="9"/>
  <c r="S79" i="9"/>
  <c r="X79" i="9" s="1"/>
  <c r="R79" i="9"/>
  <c r="W79" i="9" s="1"/>
  <c r="Q79" i="8"/>
  <c r="S78" i="8"/>
  <c r="X78" i="8" s="1"/>
  <c r="R78" i="8"/>
  <c r="W78" i="8" s="1"/>
  <c r="AE81" i="8"/>
  <c r="H82" i="8"/>
  <c r="K81" i="8"/>
  <c r="J81" i="8"/>
  <c r="N80" i="8"/>
  <c r="O80" i="8"/>
  <c r="O198" i="1"/>
  <c r="N198" i="1"/>
  <c r="J199" i="1"/>
  <c r="K199" i="1"/>
  <c r="AE199" i="1"/>
  <c r="H200" i="1"/>
  <c r="Q199" i="1"/>
  <c r="S198" i="1"/>
  <c r="R198" i="1"/>
  <c r="N123" i="1"/>
  <c r="O123" i="1"/>
  <c r="S79" i="1"/>
  <c r="X79" i="1" s="1"/>
  <c r="R79" i="1"/>
  <c r="W79" i="1" s="1"/>
  <c r="V84" i="1"/>
  <c r="AE124" i="1"/>
  <c r="J124" i="1"/>
  <c r="K124" i="1"/>
  <c r="N78" i="16" l="1"/>
  <c r="O78" i="16"/>
  <c r="S80" i="16"/>
  <c r="X80" i="16" s="1"/>
  <c r="R80" i="16"/>
  <c r="W80" i="16" s="1"/>
  <c r="Q81" i="16"/>
  <c r="H80" i="16"/>
  <c r="K79" i="16"/>
  <c r="J79" i="16"/>
  <c r="AE79" i="16"/>
  <c r="O80" i="15"/>
  <c r="AE81" i="15"/>
  <c r="J81" i="15"/>
  <c r="H82" i="15"/>
  <c r="K81" i="15"/>
  <c r="Q79" i="15"/>
  <c r="R78" i="15"/>
  <c r="W78" i="15" s="1"/>
  <c r="S78" i="15"/>
  <c r="X78" i="15" s="1"/>
  <c r="N80" i="15"/>
  <c r="O83" i="14"/>
  <c r="K84" i="14"/>
  <c r="J84" i="14"/>
  <c r="H85" i="14"/>
  <c r="AE84" i="14"/>
  <c r="S78" i="14"/>
  <c r="X78" i="14" s="1"/>
  <c r="Q79" i="14"/>
  <c r="R78" i="14"/>
  <c r="W78" i="14" s="1"/>
  <c r="N83" i="14"/>
  <c r="Q81" i="9"/>
  <c r="S80" i="9"/>
  <c r="X80" i="9" s="1"/>
  <c r="R80" i="9"/>
  <c r="W80" i="9" s="1"/>
  <c r="N79" i="9"/>
  <c r="O79" i="9"/>
  <c r="K80" i="9"/>
  <c r="J80" i="9"/>
  <c r="H81" i="9"/>
  <c r="AE80" i="9"/>
  <c r="N81" i="8"/>
  <c r="H83" i="8"/>
  <c r="AE82" i="8"/>
  <c r="K82" i="8"/>
  <c r="J82" i="8"/>
  <c r="Q80" i="8"/>
  <c r="S79" i="8"/>
  <c r="X79" i="8" s="1"/>
  <c r="R79" i="8"/>
  <c r="W79" i="8" s="1"/>
  <c r="O81" i="8"/>
  <c r="S199" i="1"/>
  <c r="Q200" i="1"/>
  <c r="R199" i="1"/>
  <c r="H201" i="1"/>
  <c r="AE200" i="1"/>
  <c r="J200" i="1"/>
  <c r="K200" i="1"/>
  <c r="O199" i="1"/>
  <c r="N199" i="1"/>
  <c r="N124" i="1"/>
  <c r="O124" i="1"/>
  <c r="S80" i="1"/>
  <c r="X80" i="1" s="1"/>
  <c r="R80" i="1"/>
  <c r="W80" i="1" s="1"/>
  <c r="AE125" i="1"/>
  <c r="K125" i="1"/>
  <c r="J125" i="1"/>
  <c r="V85" i="1"/>
  <c r="N79" i="16" l="1"/>
  <c r="K80" i="16"/>
  <c r="J80" i="16"/>
  <c r="H81" i="16"/>
  <c r="AE80" i="16"/>
  <c r="Q82" i="16"/>
  <c r="S81" i="16"/>
  <c r="X81" i="16" s="1"/>
  <c r="R81" i="16"/>
  <c r="W81" i="16" s="1"/>
  <c r="O79" i="16"/>
  <c r="N81" i="15"/>
  <c r="R79" i="15"/>
  <c r="W79" i="15" s="1"/>
  <c r="Q80" i="15"/>
  <c r="S79" i="15"/>
  <c r="X79" i="15" s="1"/>
  <c r="K82" i="15"/>
  <c r="J82" i="15"/>
  <c r="H83" i="15"/>
  <c r="AE82" i="15"/>
  <c r="O81" i="15"/>
  <c r="R79" i="14"/>
  <c r="W79" i="14" s="1"/>
  <c r="S79" i="14"/>
  <c r="X79" i="14" s="1"/>
  <c r="Q80" i="14"/>
  <c r="K85" i="14"/>
  <c r="AE85" i="14"/>
  <c r="J85" i="14"/>
  <c r="H86" i="14"/>
  <c r="O84" i="14"/>
  <c r="N84" i="14"/>
  <c r="N80" i="9"/>
  <c r="K81" i="9"/>
  <c r="J81" i="9"/>
  <c r="AE81" i="9"/>
  <c r="H82" i="9"/>
  <c r="O80" i="9"/>
  <c r="Q82" i="9"/>
  <c r="S81" i="9"/>
  <c r="X81" i="9" s="1"/>
  <c r="R81" i="9"/>
  <c r="W81" i="9" s="1"/>
  <c r="N82" i="8"/>
  <c r="Q81" i="8"/>
  <c r="S80" i="8"/>
  <c r="X80" i="8" s="1"/>
  <c r="R80" i="8"/>
  <c r="W80" i="8" s="1"/>
  <c r="H84" i="8"/>
  <c r="AE83" i="8"/>
  <c r="J83" i="8"/>
  <c r="K83" i="8"/>
  <c r="O82" i="8"/>
  <c r="O200" i="1"/>
  <c r="N200" i="1"/>
  <c r="AE201" i="1"/>
  <c r="H202" i="1"/>
  <c r="J201" i="1"/>
  <c r="K201" i="1"/>
  <c r="S200" i="1"/>
  <c r="Q201" i="1"/>
  <c r="R200" i="1"/>
  <c r="N125" i="1"/>
  <c r="O125" i="1"/>
  <c r="R81" i="1"/>
  <c r="W81" i="1" s="1"/>
  <c r="S81" i="1"/>
  <c r="X81" i="1" s="1"/>
  <c r="V86" i="1"/>
  <c r="AE126" i="1"/>
  <c r="J126" i="1"/>
  <c r="K126" i="1"/>
  <c r="AE81" i="16" l="1"/>
  <c r="H82" i="16"/>
  <c r="J81" i="16"/>
  <c r="K81" i="16"/>
  <c r="Q83" i="16"/>
  <c r="S82" i="16"/>
  <c r="X82" i="16" s="1"/>
  <c r="R82" i="16"/>
  <c r="W82" i="16" s="1"/>
  <c r="O80" i="16"/>
  <c r="N80" i="16"/>
  <c r="N82" i="15"/>
  <c r="K83" i="15"/>
  <c r="J83" i="15"/>
  <c r="H84" i="15"/>
  <c r="AE83" i="15"/>
  <c r="R80" i="15"/>
  <c r="W80" i="15" s="1"/>
  <c r="S80" i="15"/>
  <c r="X80" i="15" s="1"/>
  <c r="Q81" i="15"/>
  <c r="O82" i="15"/>
  <c r="Q81" i="14"/>
  <c r="R80" i="14"/>
  <c r="W80" i="14" s="1"/>
  <c r="S80" i="14"/>
  <c r="X80" i="14" s="1"/>
  <c r="N85" i="14"/>
  <c r="H87" i="14"/>
  <c r="AE86" i="14"/>
  <c r="K86" i="14"/>
  <c r="J86" i="14"/>
  <c r="O85" i="14"/>
  <c r="S82" i="9"/>
  <c r="X82" i="9" s="1"/>
  <c r="R82" i="9"/>
  <c r="W82" i="9" s="1"/>
  <c r="Q83" i="9"/>
  <c r="K82" i="9"/>
  <c r="J82" i="9"/>
  <c r="H83" i="9"/>
  <c r="AE82" i="9"/>
  <c r="N81" i="9"/>
  <c r="O81" i="9"/>
  <c r="O83" i="8"/>
  <c r="J84" i="8"/>
  <c r="K84" i="8"/>
  <c r="AE84" i="8"/>
  <c r="H85" i="8"/>
  <c r="N83" i="8"/>
  <c r="Q82" i="8"/>
  <c r="S81" i="8"/>
  <c r="X81" i="8" s="1"/>
  <c r="R81" i="8"/>
  <c r="W81" i="8" s="1"/>
  <c r="Q202" i="1"/>
  <c r="R201" i="1"/>
  <c r="S201" i="1"/>
  <c r="O201" i="1"/>
  <c r="N201" i="1"/>
  <c r="J202" i="1"/>
  <c r="K202" i="1"/>
  <c r="AE202" i="1"/>
  <c r="H203" i="1"/>
  <c r="N126" i="1"/>
  <c r="O126" i="1"/>
  <c r="S82" i="1"/>
  <c r="X82" i="1" s="1"/>
  <c r="R82" i="1"/>
  <c r="W82" i="1" s="1"/>
  <c r="AE127" i="1"/>
  <c r="J127" i="1"/>
  <c r="K127" i="1"/>
  <c r="V87" i="1"/>
  <c r="Q84" i="16" l="1"/>
  <c r="S83" i="16"/>
  <c r="X83" i="16" s="1"/>
  <c r="R83" i="16"/>
  <c r="W83" i="16" s="1"/>
  <c r="H83" i="16"/>
  <c r="K82" i="16"/>
  <c r="AE82" i="16"/>
  <c r="J82" i="16"/>
  <c r="O81" i="16"/>
  <c r="N81" i="16"/>
  <c r="Q82" i="15"/>
  <c r="S81" i="15"/>
  <c r="X81" i="15" s="1"/>
  <c r="R81" i="15"/>
  <c r="W81" i="15" s="1"/>
  <c r="H85" i="15"/>
  <c r="AE84" i="15"/>
  <c r="K84" i="15"/>
  <c r="J84" i="15"/>
  <c r="O83" i="15"/>
  <c r="N83" i="15"/>
  <c r="N86" i="14"/>
  <c r="O86" i="14"/>
  <c r="AE87" i="14"/>
  <c r="H88" i="14"/>
  <c r="K87" i="14"/>
  <c r="J87" i="14"/>
  <c r="R81" i="14"/>
  <c r="W81" i="14" s="1"/>
  <c r="Q82" i="14"/>
  <c r="S81" i="14"/>
  <c r="X81" i="14" s="1"/>
  <c r="K83" i="9"/>
  <c r="J83" i="9"/>
  <c r="AE83" i="9"/>
  <c r="H84" i="9"/>
  <c r="O82" i="9"/>
  <c r="N82" i="9"/>
  <c r="R83" i="9"/>
  <c r="W83" i="9" s="1"/>
  <c r="S83" i="9"/>
  <c r="X83" i="9" s="1"/>
  <c r="Q84" i="9"/>
  <c r="N84" i="8"/>
  <c r="O84" i="8"/>
  <c r="Q83" i="8"/>
  <c r="R82" i="8"/>
  <c r="W82" i="8" s="1"/>
  <c r="S82" i="8"/>
  <c r="X82" i="8" s="1"/>
  <c r="K85" i="8"/>
  <c r="J85" i="8"/>
  <c r="H86" i="8"/>
  <c r="AE85" i="8"/>
  <c r="O202" i="1"/>
  <c r="AE203" i="1"/>
  <c r="J203" i="1"/>
  <c r="H204" i="1"/>
  <c r="K203" i="1"/>
  <c r="N202" i="1"/>
  <c r="S202" i="1"/>
  <c r="R202" i="1"/>
  <c r="Q203" i="1"/>
  <c r="N127" i="1"/>
  <c r="O127" i="1"/>
  <c r="R83" i="1"/>
  <c r="W83" i="1" s="1"/>
  <c r="S83" i="1"/>
  <c r="X83" i="1" s="1"/>
  <c r="V88" i="1"/>
  <c r="AE128" i="1"/>
  <c r="J128" i="1"/>
  <c r="K128" i="1"/>
  <c r="J83" i="16" l="1"/>
  <c r="K83" i="16"/>
  <c r="H84" i="16"/>
  <c r="AE83" i="16"/>
  <c r="N82" i="16"/>
  <c r="O82" i="16"/>
  <c r="Q85" i="16"/>
  <c r="S84" i="16"/>
  <c r="X84" i="16" s="1"/>
  <c r="R84" i="16"/>
  <c r="W84" i="16" s="1"/>
  <c r="N84" i="15"/>
  <c r="O84" i="15"/>
  <c r="K85" i="15"/>
  <c r="H86" i="15"/>
  <c r="J85" i="15"/>
  <c r="AE85" i="15"/>
  <c r="S82" i="15"/>
  <c r="X82" i="15" s="1"/>
  <c r="Q83" i="15"/>
  <c r="R82" i="15"/>
  <c r="W82" i="15" s="1"/>
  <c r="N87" i="14"/>
  <c r="O87" i="14"/>
  <c r="K88" i="14"/>
  <c r="H89" i="14"/>
  <c r="AE88" i="14"/>
  <c r="J88" i="14"/>
  <c r="Q83" i="14"/>
  <c r="S82" i="14"/>
  <c r="X82" i="14" s="1"/>
  <c r="R82" i="14"/>
  <c r="W82" i="14" s="1"/>
  <c r="Q85" i="9"/>
  <c r="S84" i="9"/>
  <c r="X84" i="9" s="1"/>
  <c r="R84" i="9"/>
  <c r="W84" i="9" s="1"/>
  <c r="J84" i="9"/>
  <c r="H85" i="9"/>
  <c r="AE84" i="9"/>
  <c r="K84" i="9"/>
  <c r="N83" i="9"/>
  <c r="O83" i="9"/>
  <c r="O85" i="8"/>
  <c r="N85" i="8"/>
  <c r="H87" i="8"/>
  <c r="AE86" i="8"/>
  <c r="K86" i="8"/>
  <c r="J86" i="8"/>
  <c r="Q84" i="8"/>
  <c r="S83" i="8"/>
  <c r="X83" i="8" s="1"/>
  <c r="R83" i="8"/>
  <c r="W83" i="8" s="1"/>
  <c r="R203" i="1"/>
  <c r="S203" i="1"/>
  <c r="Q204" i="1"/>
  <c r="O203" i="1"/>
  <c r="J204" i="1"/>
  <c r="AE204" i="1"/>
  <c r="H205" i="1"/>
  <c r="K204" i="1"/>
  <c r="N203" i="1"/>
  <c r="N128" i="1"/>
  <c r="O128" i="1"/>
  <c r="S84" i="1"/>
  <c r="X84" i="1" s="1"/>
  <c r="R84" i="1"/>
  <c r="W84" i="1" s="1"/>
  <c r="AE129" i="1"/>
  <c r="J129" i="1"/>
  <c r="K129" i="1"/>
  <c r="V89" i="1"/>
  <c r="H85" i="16" l="1"/>
  <c r="K84" i="16"/>
  <c r="J84" i="16"/>
  <c r="AE84" i="16"/>
  <c r="S85" i="16"/>
  <c r="X85" i="16" s="1"/>
  <c r="R85" i="16"/>
  <c r="W85" i="16" s="1"/>
  <c r="Q86" i="16"/>
  <c r="O83" i="16"/>
  <c r="N83" i="16"/>
  <c r="O85" i="15"/>
  <c r="S83" i="15"/>
  <c r="X83" i="15" s="1"/>
  <c r="R83" i="15"/>
  <c r="W83" i="15" s="1"/>
  <c r="Q84" i="15"/>
  <c r="J86" i="15"/>
  <c r="H87" i="15"/>
  <c r="AE86" i="15"/>
  <c r="K86" i="15"/>
  <c r="N85" i="15"/>
  <c r="S83" i="14"/>
  <c r="X83" i="14" s="1"/>
  <c r="R83" i="14"/>
  <c r="W83" i="14" s="1"/>
  <c r="Q84" i="14"/>
  <c r="K89" i="14"/>
  <c r="J89" i="14"/>
  <c r="H90" i="14"/>
  <c r="AE89" i="14"/>
  <c r="O88" i="14"/>
  <c r="N88" i="14"/>
  <c r="N84" i="9"/>
  <c r="O84" i="9"/>
  <c r="H86" i="9"/>
  <c r="AE85" i="9"/>
  <c r="K85" i="9"/>
  <c r="J85" i="9"/>
  <c r="S85" i="9"/>
  <c r="X85" i="9" s="1"/>
  <c r="R85" i="9"/>
  <c r="W85" i="9" s="1"/>
  <c r="Q86" i="9"/>
  <c r="O86" i="8"/>
  <c r="Q85" i="8"/>
  <c r="S84" i="8"/>
  <c r="X84" i="8" s="1"/>
  <c r="R84" i="8"/>
  <c r="W84" i="8" s="1"/>
  <c r="AE87" i="8"/>
  <c r="K87" i="8"/>
  <c r="J87" i="8"/>
  <c r="H88" i="8"/>
  <c r="N86" i="8"/>
  <c r="O204" i="1"/>
  <c r="Q205" i="1"/>
  <c r="S204" i="1"/>
  <c r="R204" i="1"/>
  <c r="N204" i="1"/>
  <c r="AE205" i="1"/>
  <c r="K205" i="1"/>
  <c r="J205" i="1"/>
  <c r="H206" i="1"/>
  <c r="N129" i="1"/>
  <c r="O129" i="1"/>
  <c r="S85" i="1"/>
  <c r="X85" i="1" s="1"/>
  <c r="R85" i="1"/>
  <c r="W85" i="1" s="1"/>
  <c r="V90" i="1"/>
  <c r="AE130" i="1"/>
  <c r="K130" i="1"/>
  <c r="J130" i="1"/>
  <c r="Q87" i="16" l="1"/>
  <c r="S86" i="16"/>
  <c r="X86" i="16" s="1"/>
  <c r="R86" i="16"/>
  <c r="W86" i="16" s="1"/>
  <c r="N84" i="16"/>
  <c r="O84" i="16"/>
  <c r="AE85" i="16"/>
  <c r="K85" i="16"/>
  <c r="J85" i="16"/>
  <c r="H86" i="16"/>
  <c r="Q85" i="15"/>
  <c r="S84" i="15"/>
  <c r="X84" i="15" s="1"/>
  <c r="R84" i="15"/>
  <c r="W84" i="15" s="1"/>
  <c r="O86" i="15"/>
  <c r="H88" i="15"/>
  <c r="J87" i="15"/>
  <c r="AE87" i="15"/>
  <c r="K87" i="15"/>
  <c r="N86" i="15"/>
  <c r="O89" i="14"/>
  <c r="AE90" i="14"/>
  <c r="H91" i="14"/>
  <c r="J90" i="14"/>
  <c r="K90" i="14"/>
  <c r="N89" i="14"/>
  <c r="Q85" i="14"/>
  <c r="R84" i="14"/>
  <c r="W84" i="14" s="1"/>
  <c r="S84" i="14"/>
  <c r="X84" i="14" s="1"/>
  <c r="O85" i="9"/>
  <c r="N85" i="9"/>
  <c r="K86" i="9"/>
  <c r="AE86" i="9"/>
  <c r="H87" i="9"/>
  <c r="J86" i="9"/>
  <c r="Q87" i="9"/>
  <c r="S86" i="9"/>
  <c r="X86" i="9" s="1"/>
  <c r="R86" i="9"/>
  <c r="W86" i="9" s="1"/>
  <c r="K88" i="8"/>
  <c r="H89" i="8"/>
  <c r="AE88" i="8"/>
  <c r="J88" i="8"/>
  <c r="O87" i="8"/>
  <c r="N87" i="8"/>
  <c r="S85" i="8"/>
  <c r="X85" i="8" s="1"/>
  <c r="R85" i="8"/>
  <c r="W85" i="8" s="1"/>
  <c r="Q86" i="8"/>
  <c r="N205" i="1"/>
  <c r="AE206" i="1"/>
  <c r="H207" i="1"/>
  <c r="J206" i="1"/>
  <c r="K206" i="1"/>
  <c r="Q206" i="1"/>
  <c r="R205" i="1"/>
  <c r="S205" i="1"/>
  <c r="O205" i="1"/>
  <c r="N130" i="1"/>
  <c r="O130" i="1"/>
  <c r="S86" i="1"/>
  <c r="X86" i="1" s="1"/>
  <c r="R86" i="1"/>
  <c r="W86" i="1" s="1"/>
  <c r="AE131" i="1"/>
  <c r="J131" i="1"/>
  <c r="K131" i="1"/>
  <c r="V91" i="1"/>
  <c r="O85" i="16" l="1"/>
  <c r="N85" i="16"/>
  <c r="H87" i="16"/>
  <c r="AE86" i="16"/>
  <c r="K86" i="16"/>
  <c r="J86" i="16"/>
  <c r="Q88" i="16"/>
  <c r="S87" i="16"/>
  <c r="X87" i="16" s="1"/>
  <c r="R87" i="16"/>
  <c r="W87" i="16" s="1"/>
  <c r="K88" i="15"/>
  <c r="H89" i="15"/>
  <c r="AE88" i="15"/>
  <c r="J88" i="15"/>
  <c r="O87" i="15"/>
  <c r="R85" i="15"/>
  <c r="W85" i="15" s="1"/>
  <c r="Q86" i="15"/>
  <c r="S85" i="15"/>
  <c r="X85" i="15" s="1"/>
  <c r="N87" i="15"/>
  <c r="N90" i="14"/>
  <c r="S85" i="14"/>
  <c r="X85" i="14" s="1"/>
  <c r="R85" i="14"/>
  <c r="W85" i="14" s="1"/>
  <c r="Q86" i="14"/>
  <c r="O90" i="14"/>
  <c r="K91" i="14"/>
  <c r="H92" i="14"/>
  <c r="J91" i="14"/>
  <c r="AE91" i="14"/>
  <c r="N86" i="9"/>
  <c r="K87" i="9"/>
  <c r="H88" i="9"/>
  <c r="AE87" i="9"/>
  <c r="J87" i="9"/>
  <c r="O86" i="9"/>
  <c r="S87" i="9"/>
  <c r="X87" i="9" s="1"/>
  <c r="R87" i="9"/>
  <c r="W87" i="9" s="1"/>
  <c r="Q88" i="9"/>
  <c r="S86" i="8"/>
  <c r="X86" i="8" s="1"/>
  <c r="R86" i="8"/>
  <c r="W86" i="8" s="1"/>
  <c r="Q87" i="8"/>
  <c r="K89" i="8"/>
  <c r="H90" i="8"/>
  <c r="AE89" i="8"/>
  <c r="J89" i="8"/>
  <c r="O88" i="8"/>
  <c r="N88" i="8"/>
  <c r="N206" i="1"/>
  <c r="R206" i="1"/>
  <c r="S206" i="1"/>
  <c r="Q207" i="1"/>
  <c r="O206" i="1"/>
  <c r="AE207" i="1"/>
  <c r="H208" i="1"/>
  <c r="J207" i="1"/>
  <c r="K207" i="1"/>
  <c r="N131" i="1"/>
  <c r="O131" i="1"/>
  <c r="R87" i="1"/>
  <c r="W87" i="1" s="1"/>
  <c r="S87" i="1"/>
  <c r="X87" i="1" s="1"/>
  <c r="V92" i="1"/>
  <c r="AE132" i="1"/>
  <c r="J132" i="1"/>
  <c r="K132" i="1"/>
  <c r="N86" i="16" l="1"/>
  <c r="R88" i="16"/>
  <c r="W88" i="16" s="1"/>
  <c r="Q89" i="16"/>
  <c r="S88" i="16"/>
  <c r="X88" i="16" s="1"/>
  <c r="O86" i="16"/>
  <c r="K87" i="16"/>
  <c r="H88" i="16"/>
  <c r="J87" i="16"/>
  <c r="AE87" i="16"/>
  <c r="N88" i="15"/>
  <c r="R86" i="15"/>
  <c r="W86" i="15" s="1"/>
  <c r="S86" i="15"/>
  <c r="X86" i="15" s="1"/>
  <c r="Q87" i="15"/>
  <c r="K89" i="15"/>
  <c r="H90" i="15"/>
  <c r="J89" i="15"/>
  <c r="AE89" i="15"/>
  <c r="O88" i="15"/>
  <c r="K92" i="14"/>
  <c r="J92" i="14"/>
  <c r="H93" i="14"/>
  <c r="AE92" i="14"/>
  <c r="N91" i="14"/>
  <c r="O91" i="14"/>
  <c r="S86" i="14"/>
  <c r="X86" i="14" s="1"/>
  <c r="R86" i="14"/>
  <c r="W86" i="14" s="1"/>
  <c r="Q87" i="14"/>
  <c r="S88" i="9"/>
  <c r="X88" i="9" s="1"/>
  <c r="R88" i="9"/>
  <c r="W88" i="9" s="1"/>
  <c r="Q89" i="9"/>
  <c r="O87" i="9"/>
  <c r="N87" i="9"/>
  <c r="AE88" i="9"/>
  <c r="J88" i="9"/>
  <c r="H89" i="9"/>
  <c r="K88" i="9"/>
  <c r="H91" i="8"/>
  <c r="K90" i="8"/>
  <c r="J90" i="8"/>
  <c r="AE90" i="8"/>
  <c r="O89" i="8"/>
  <c r="Q88" i="8"/>
  <c r="S87" i="8"/>
  <c r="X87" i="8" s="1"/>
  <c r="R87" i="8"/>
  <c r="W87" i="8" s="1"/>
  <c r="N89" i="8"/>
  <c r="O207" i="1"/>
  <c r="N207" i="1"/>
  <c r="J208" i="1"/>
  <c r="AE208" i="1"/>
  <c r="H209" i="1"/>
  <c r="K208" i="1"/>
  <c r="R207" i="1"/>
  <c r="S207" i="1"/>
  <c r="Q208" i="1"/>
  <c r="N132" i="1"/>
  <c r="O132" i="1"/>
  <c r="S88" i="1"/>
  <c r="X88" i="1" s="1"/>
  <c r="R88" i="1"/>
  <c r="W88" i="1" s="1"/>
  <c r="AE133" i="1"/>
  <c r="J133" i="1"/>
  <c r="K133" i="1"/>
  <c r="V93" i="1"/>
  <c r="J88" i="16" l="1"/>
  <c r="K88" i="16"/>
  <c r="H89" i="16"/>
  <c r="AE88" i="16"/>
  <c r="N87" i="16"/>
  <c r="O87" i="16"/>
  <c r="R89" i="16"/>
  <c r="W89" i="16" s="1"/>
  <c r="Q90" i="16"/>
  <c r="S89" i="16"/>
  <c r="X89" i="16" s="1"/>
  <c r="N89" i="15"/>
  <c r="O89" i="15"/>
  <c r="K90" i="15"/>
  <c r="J90" i="15"/>
  <c r="H91" i="15"/>
  <c r="AE90" i="15"/>
  <c r="S87" i="15"/>
  <c r="X87" i="15" s="1"/>
  <c r="R87" i="15"/>
  <c r="W87" i="15" s="1"/>
  <c r="Q88" i="15"/>
  <c r="Q88" i="14"/>
  <c r="S87" i="14"/>
  <c r="X87" i="14" s="1"/>
  <c r="R87" i="14"/>
  <c r="W87" i="14" s="1"/>
  <c r="K93" i="14"/>
  <c r="J93" i="14"/>
  <c r="H94" i="14"/>
  <c r="AE93" i="14"/>
  <c r="N92" i="14"/>
  <c r="O92" i="14"/>
  <c r="O88" i="9"/>
  <c r="K89" i="9"/>
  <c r="H90" i="9"/>
  <c r="AE89" i="9"/>
  <c r="J89" i="9"/>
  <c r="R89" i="9"/>
  <c r="W89" i="9" s="1"/>
  <c r="S89" i="9"/>
  <c r="X89" i="9" s="1"/>
  <c r="Q90" i="9"/>
  <c r="N88" i="9"/>
  <c r="R88" i="8"/>
  <c r="W88" i="8" s="1"/>
  <c r="S88" i="8"/>
  <c r="X88" i="8" s="1"/>
  <c r="Q89" i="8"/>
  <c r="N90" i="8"/>
  <c r="O90" i="8"/>
  <c r="AE91" i="8"/>
  <c r="K91" i="8"/>
  <c r="J91" i="8"/>
  <c r="H92" i="8"/>
  <c r="R208" i="1"/>
  <c r="Q209" i="1"/>
  <c r="S208" i="1"/>
  <c r="O208" i="1"/>
  <c r="AE209" i="1"/>
  <c r="J209" i="1"/>
  <c r="K209" i="1"/>
  <c r="H210" i="1"/>
  <c r="N208" i="1"/>
  <c r="N133" i="1"/>
  <c r="O133" i="1"/>
  <c r="R89" i="1"/>
  <c r="W89" i="1" s="1"/>
  <c r="S89" i="1"/>
  <c r="X89" i="1" s="1"/>
  <c r="V94" i="1"/>
  <c r="AE134" i="1"/>
  <c r="J134" i="1"/>
  <c r="K134" i="1"/>
  <c r="O88" i="16" l="1"/>
  <c r="Q91" i="16"/>
  <c r="S90" i="16"/>
  <c r="X90" i="16" s="1"/>
  <c r="R90" i="16"/>
  <c r="W90" i="16" s="1"/>
  <c r="N88" i="16"/>
  <c r="H90" i="16"/>
  <c r="AE89" i="16"/>
  <c r="J89" i="16"/>
  <c r="K89" i="16"/>
  <c r="H92" i="15"/>
  <c r="K91" i="15"/>
  <c r="J91" i="15"/>
  <c r="AE91" i="15"/>
  <c r="O90" i="15"/>
  <c r="S88" i="15"/>
  <c r="X88" i="15" s="1"/>
  <c r="R88" i="15"/>
  <c r="W88" i="15" s="1"/>
  <c r="Q89" i="15"/>
  <c r="N90" i="15"/>
  <c r="AE94" i="14"/>
  <c r="H95" i="14"/>
  <c r="K94" i="14"/>
  <c r="J94" i="14"/>
  <c r="N93" i="14"/>
  <c r="O93" i="14"/>
  <c r="S88" i="14"/>
  <c r="X88" i="14" s="1"/>
  <c r="Q89" i="14"/>
  <c r="R88" i="14"/>
  <c r="W88" i="14" s="1"/>
  <c r="S90" i="9"/>
  <c r="X90" i="9" s="1"/>
  <c r="R90" i="9"/>
  <c r="W90" i="9" s="1"/>
  <c r="Q91" i="9"/>
  <c r="N89" i="9"/>
  <c r="O89" i="9"/>
  <c r="H91" i="9"/>
  <c r="J90" i="9"/>
  <c r="AE90" i="9"/>
  <c r="K90" i="9"/>
  <c r="O91" i="8"/>
  <c r="N91" i="8"/>
  <c r="R89" i="8"/>
  <c r="W89" i="8" s="1"/>
  <c r="S89" i="8"/>
  <c r="X89" i="8" s="1"/>
  <c r="Q90" i="8"/>
  <c r="AE92" i="8"/>
  <c r="H93" i="8"/>
  <c r="K92" i="8"/>
  <c r="J92" i="8"/>
  <c r="AE210" i="1"/>
  <c r="H211" i="1"/>
  <c r="J210" i="1"/>
  <c r="K210" i="1"/>
  <c r="O209" i="1"/>
  <c r="S209" i="1"/>
  <c r="R209" i="1"/>
  <c r="Q210" i="1"/>
  <c r="N209" i="1"/>
  <c r="N134" i="1"/>
  <c r="O134" i="1"/>
  <c r="S90" i="1"/>
  <c r="X90" i="1" s="1"/>
  <c r="R90" i="1"/>
  <c r="W90" i="1" s="1"/>
  <c r="AE135" i="1"/>
  <c r="K135" i="1"/>
  <c r="J135" i="1"/>
  <c r="V95" i="1"/>
  <c r="J90" i="16" l="1"/>
  <c r="AE90" i="16"/>
  <c r="K90" i="16"/>
  <c r="H91" i="16"/>
  <c r="N89" i="16"/>
  <c r="S91" i="16"/>
  <c r="X91" i="16" s="1"/>
  <c r="R91" i="16"/>
  <c r="W91" i="16" s="1"/>
  <c r="Q92" i="16"/>
  <c r="O89" i="16"/>
  <c r="R89" i="15"/>
  <c r="W89" i="15" s="1"/>
  <c r="Q90" i="15"/>
  <c r="S89" i="15"/>
  <c r="X89" i="15" s="1"/>
  <c r="AE92" i="15"/>
  <c r="K92" i="15"/>
  <c r="J92" i="15"/>
  <c r="H93" i="15"/>
  <c r="N91" i="15"/>
  <c r="O91" i="15"/>
  <c r="N94" i="14"/>
  <c r="O94" i="14"/>
  <c r="R89" i="14"/>
  <c r="W89" i="14" s="1"/>
  <c r="S89" i="14"/>
  <c r="X89" i="14" s="1"/>
  <c r="Q90" i="14"/>
  <c r="K95" i="14"/>
  <c r="J95" i="14"/>
  <c r="H96" i="14"/>
  <c r="AE95" i="14"/>
  <c r="AE91" i="9"/>
  <c r="H92" i="9"/>
  <c r="K91" i="9"/>
  <c r="J91" i="9"/>
  <c r="N90" i="9"/>
  <c r="R91" i="9"/>
  <c r="W91" i="9" s="1"/>
  <c r="Q92" i="9"/>
  <c r="S91" i="9"/>
  <c r="X91" i="9" s="1"/>
  <c r="O90" i="9"/>
  <c r="N92" i="8"/>
  <c r="O92" i="8"/>
  <c r="J93" i="8"/>
  <c r="H94" i="8"/>
  <c r="K93" i="8"/>
  <c r="AE93" i="8"/>
  <c r="S90" i="8"/>
  <c r="X90" i="8" s="1"/>
  <c r="R90" i="8"/>
  <c r="W90" i="8" s="1"/>
  <c r="Q91" i="8"/>
  <c r="Q211" i="1"/>
  <c r="S210" i="1"/>
  <c r="R210" i="1"/>
  <c r="N210" i="1"/>
  <c r="J211" i="1"/>
  <c r="K211" i="1"/>
  <c r="AE211" i="1"/>
  <c r="H212" i="1"/>
  <c r="O210" i="1"/>
  <c r="N135" i="1"/>
  <c r="O135" i="1"/>
  <c r="S91" i="1"/>
  <c r="X91" i="1" s="1"/>
  <c r="R91" i="1"/>
  <c r="W91" i="1" s="1"/>
  <c r="V96" i="1"/>
  <c r="AE136" i="1"/>
  <c r="D11" i="1" s="1"/>
  <c r="J136" i="1"/>
  <c r="K136" i="1"/>
  <c r="M210" i="1" s="1"/>
  <c r="Q93" i="16" l="1"/>
  <c r="R92" i="16"/>
  <c r="W92" i="16" s="1"/>
  <c r="S92" i="16"/>
  <c r="X92" i="16" s="1"/>
  <c r="O90" i="16"/>
  <c r="N90" i="16"/>
  <c r="H92" i="16"/>
  <c r="J91" i="16"/>
  <c r="AE91" i="16"/>
  <c r="K91" i="16"/>
  <c r="AE93" i="15"/>
  <c r="H94" i="15"/>
  <c r="K93" i="15"/>
  <c r="J93" i="15"/>
  <c r="S90" i="15"/>
  <c r="X90" i="15" s="1"/>
  <c r="Q91" i="15"/>
  <c r="R90" i="15"/>
  <c r="W90" i="15" s="1"/>
  <c r="O92" i="15"/>
  <c r="N92" i="15"/>
  <c r="J96" i="14"/>
  <c r="AE96" i="14"/>
  <c r="H97" i="14"/>
  <c r="K96" i="14"/>
  <c r="O95" i="14"/>
  <c r="N95" i="14"/>
  <c r="Q91" i="14"/>
  <c r="R90" i="14"/>
  <c r="W90" i="14" s="1"/>
  <c r="S90" i="14"/>
  <c r="X90" i="14" s="1"/>
  <c r="N91" i="9"/>
  <c r="O91" i="9"/>
  <c r="J92" i="9"/>
  <c r="K92" i="9"/>
  <c r="H93" i="9"/>
  <c r="AE92" i="9"/>
  <c r="Q93" i="9"/>
  <c r="S92" i="9"/>
  <c r="X92" i="9" s="1"/>
  <c r="R92" i="9"/>
  <c r="W92" i="9" s="1"/>
  <c r="O93" i="8"/>
  <c r="S91" i="8"/>
  <c r="X91" i="8" s="1"/>
  <c r="R91" i="8"/>
  <c r="W91" i="8" s="1"/>
  <c r="Q92" i="8"/>
  <c r="N93" i="8"/>
  <c r="K94" i="8"/>
  <c r="J94" i="8"/>
  <c r="AE94" i="8"/>
  <c r="H95" i="8"/>
  <c r="L131" i="1"/>
  <c r="L137" i="1"/>
  <c r="L139" i="1"/>
  <c r="L138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M134" i="1"/>
  <c r="M137" i="1"/>
  <c r="M138" i="1"/>
  <c r="M139" i="1"/>
  <c r="M141" i="1"/>
  <c r="M140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L210" i="1"/>
  <c r="K212" i="1"/>
  <c r="AE212" i="1"/>
  <c r="H213" i="1"/>
  <c r="J212" i="1"/>
  <c r="O211" i="1"/>
  <c r="M211" i="1"/>
  <c r="N211" i="1"/>
  <c r="L211" i="1"/>
  <c r="Q212" i="1"/>
  <c r="R211" i="1"/>
  <c r="S211" i="1"/>
  <c r="L132" i="1"/>
  <c r="L129" i="1"/>
  <c r="L130" i="1"/>
  <c r="L135" i="1"/>
  <c r="M136" i="1"/>
  <c r="M65" i="1"/>
  <c r="M66" i="1"/>
  <c r="M68" i="1"/>
  <c r="M67" i="1"/>
  <c r="M70" i="1"/>
  <c r="M69" i="1"/>
  <c r="M71" i="1"/>
  <c r="M72" i="1"/>
  <c r="M74" i="1"/>
  <c r="M17" i="1"/>
  <c r="M20" i="1"/>
  <c r="M23" i="1"/>
  <c r="M76" i="1"/>
  <c r="M19" i="1"/>
  <c r="M22" i="1"/>
  <c r="M28" i="1"/>
  <c r="M27" i="1"/>
  <c r="M24" i="1"/>
  <c r="M29" i="1"/>
  <c r="M21" i="1"/>
  <c r="M25" i="1"/>
  <c r="M26" i="1"/>
  <c r="M18" i="1"/>
  <c r="M75" i="1"/>
  <c r="M30" i="1"/>
  <c r="M73" i="1"/>
  <c r="M77" i="1"/>
  <c r="M33" i="1"/>
  <c r="M31" i="1"/>
  <c r="M32" i="1"/>
  <c r="M78" i="1"/>
  <c r="M34" i="1"/>
  <c r="M80" i="1"/>
  <c r="M79" i="1"/>
  <c r="M81" i="1"/>
  <c r="M36" i="1"/>
  <c r="M35" i="1"/>
  <c r="M82" i="1"/>
  <c r="M37" i="1"/>
  <c r="M84" i="1"/>
  <c r="M38" i="1"/>
  <c r="M87" i="1"/>
  <c r="M85" i="1"/>
  <c r="M39" i="1"/>
  <c r="M83" i="1"/>
  <c r="M41" i="1"/>
  <c r="M40" i="1"/>
  <c r="M43" i="1"/>
  <c r="M42" i="1"/>
  <c r="M91" i="1"/>
  <c r="M86" i="1"/>
  <c r="M89" i="1"/>
  <c r="M90" i="1"/>
  <c r="M93" i="1"/>
  <c r="M46" i="1"/>
  <c r="M44" i="1"/>
  <c r="M45" i="1"/>
  <c r="M88" i="1"/>
  <c r="M94" i="1"/>
  <c r="M92" i="1"/>
  <c r="M47" i="1"/>
  <c r="M48" i="1"/>
  <c r="M49" i="1"/>
  <c r="M98" i="1"/>
  <c r="M95" i="1"/>
  <c r="M50" i="1"/>
  <c r="M97" i="1"/>
  <c r="M52" i="1"/>
  <c r="M51" i="1"/>
  <c r="M96" i="1"/>
  <c r="M99" i="1"/>
  <c r="M55" i="1"/>
  <c r="M100" i="1"/>
  <c r="M53" i="1"/>
  <c r="M101" i="1"/>
  <c r="M54" i="1"/>
  <c r="M102" i="1"/>
  <c r="M104" i="1"/>
  <c r="M57" i="1"/>
  <c r="M105" i="1"/>
  <c r="M56" i="1"/>
  <c r="M60" i="1"/>
  <c r="M103" i="1"/>
  <c r="M58" i="1"/>
  <c r="M59" i="1"/>
  <c r="M106" i="1"/>
  <c r="M61" i="1"/>
  <c r="M62" i="1"/>
  <c r="M108" i="1"/>
  <c r="M109" i="1"/>
  <c r="M110" i="1"/>
  <c r="M63" i="1"/>
  <c r="M64" i="1"/>
  <c r="M107" i="1"/>
  <c r="M111" i="1"/>
  <c r="M113" i="1"/>
  <c r="M114" i="1"/>
  <c r="M116" i="1"/>
  <c r="M112" i="1"/>
  <c r="M115" i="1"/>
  <c r="M117" i="1"/>
  <c r="M120" i="1"/>
  <c r="M118" i="1"/>
  <c r="M121" i="1"/>
  <c r="M119" i="1"/>
  <c r="M122" i="1"/>
  <c r="M123" i="1"/>
  <c r="M125" i="1"/>
  <c r="M124" i="1"/>
  <c r="M126" i="1"/>
  <c r="M128" i="1"/>
  <c r="M127" i="1"/>
  <c r="M130" i="1"/>
  <c r="M129" i="1"/>
  <c r="M131" i="1"/>
  <c r="M132" i="1"/>
  <c r="M133" i="1"/>
  <c r="M135" i="1"/>
  <c r="N136" i="1"/>
  <c r="L136" i="1"/>
  <c r="L65" i="1"/>
  <c r="L67" i="1"/>
  <c r="L66" i="1"/>
  <c r="L69" i="1"/>
  <c r="L68" i="1"/>
  <c r="L70" i="1"/>
  <c r="L71" i="1"/>
  <c r="L73" i="1"/>
  <c r="L72" i="1"/>
  <c r="L75" i="1"/>
  <c r="L26" i="1"/>
  <c r="L74" i="1"/>
  <c r="L28" i="1"/>
  <c r="L18" i="1"/>
  <c r="L27" i="1"/>
  <c r="L23" i="1"/>
  <c r="L25" i="1"/>
  <c r="L21" i="1"/>
  <c r="L22" i="1"/>
  <c r="L17" i="1"/>
  <c r="L29" i="1"/>
  <c r="L19" i="1"/>
  <c r="L24" i="1"/>
  <c r="L20" i="1"/>
  <c r="L76" i="1"/>
  <c r="L31" i="1"/>
  <c r="L30" i="1"/>
  <c r="L77" i="1"/>
  <c r="L80" i="1"/>
  <c r="L33" i="1"/>
  <c r="L79" i="1"/>
  <c r="L78" i="1"/>
  <c r="L32" i="1"/>
  <c r="L34" i="1"/>
  <c r="L81" i="1"/>
  <c r="L37" i="1"/>
  <c r="L35" i="1"/>
  <c r="L36" i="1"/>
  <c r="L84" i="1"/>
  <c r="L82" i="1"/>
  <c r="L83" i="1"/>
  <c r="L39" i="1"/>
  <c r="L86" i="1"/>
  <c r="L85" i="1"/>
  <c r="L38" i="1"/>
  <c r="L88" i="1"/>
  <c r="L41" i="1"/>
  <c r="L89" i="1"/>
  <c r="L42" i="1"/>
  <c r="L87" i="1"/>
  <c r="L40" i="1"/>
  <c r="L90" i="1"/>
  <c r="L45" i="1"/>
  <c r="L43" i="1"/>
  <c r="L92" i="1"/>
  <c r="L93" i="1"/>
  <c r="L91" i="1"/>
  <c r="L44" i="1"/>
  <c r="L47" i="1"/>
  <c r="L95" i="1"/>
  <c r="L94" i="1"/>
  <c r="L46" i="1"/>
  <c r="L48" i="1"/>
  <c r="L98" i="1"/>
  <c r="L96" i="1"/>
  <c r="L50" i="1"/>
  <c r="L49" i="1"/>
  <c r="L51" i="1"/>
  <c r="L97" i="1"/>
  <c r="L99" i="1"/>
  <c r="L52" i="1"/>
  <c r="L53" i="1"/>
  <c r="L56" i="1"/>
  <c r="L101" i="1"/>
  <c r="L55" i="1"/>
  <c r="L100" i="1"/>
  <c r="L54" i="1"/>
  <c r="L105" i="1"/>
  <c r="L104" i="1"/>
  <c r="L57" i="1"/>
  <c r="L102" i="1"/>
  <c r="L58" i="1"/>
  <c r="L103" i="1"/>
  <c r="L60" i="1"/>
  <c r="L59" i="1"/>
  <c r="L108" i="1"/>
  <c r="L61" i="1"/>
  <c r="L110" i="1"/>
  <c r="L107" i="1"/>
  <c r="L109" i="1"/>
  <c r="L63" i="1"/>
  <c r="L111" i="1"/>
  <c r="L106" i="1"/>
  <c r="L64" i="1"/>
  <c r="L62" i="1"/>
  <c r="L112" i="1"/>
  <c r="L114" i="1"/>
  <c r="L113" i="1"/>
  <c r="L115" i="1"/>
  <c r="L117" i="1"/>
  <c r="L116" i="1"/>
  <c r="L119" i="1"/>
  <c r="L118" i="1"/>
  <c r="L120" i="1"/>
  <c r="L121" i="1"/>
  <c r="L122" i="1"/>
  <c r="L123" i="1"/>
  <c r="L124" i="1"/>
  <c r="L125" i="1"/>
  <c r="L128" i="1"/>
  <c r="L126" i="1"/>
  <c r="L127" i="1"/>
  <c r="L133" i="1"/>
  <c r="L134" i="1"/>
  <c r="O136" i="1"/>
  <c r="R92" i="1"/>
  <c r="W92" i="1" s="1"/>
  <c r="S92" i="1"/>
  <c r="X92" i="1" s="1"/>
  <c r="V97" i="1"/>
  <c r="O91" i="16" l="1"/>
  <c r="N91" i="16"/>
  <c r="H93" i="16"/>
  <c r="AE92" i="16"/>
  <c r="K92" i="16"/>
  <c r="J92" i="16"/>
  <c r="Q94" i="16"/>
  <c r="S93" i="16"/>
  <c r="X93" i="16" s="1"/>
  <c r="R93" i="16"/>
  <c r="W93" i="16" s="1"/>
  <c r="Q92" i="15"/>
  <c r="S91" i="15"/>
  <c r="X91" i="15" s="1"/>
  <c r="R91" i="15"/>
  <c r="W91" i="15" s="1"/>
  <c r="N93" i="15"/>
  <c r="O93" i="15"/>
  <c r="K94" i="15"/>
  <c r="J94" i="15"/>
  <c r="AE94" i="15"/>
  <c r="H95" i="15"/>
  <c r="Q92" i="14"/>
  <c r="S91" i="14"/>
  <c r="X91" i="14" s="1"/>
  <c r="R91" i="14"/>
  <c r="W91" i="14" s="1"/>
  <c r="O96" i="14"/>
  <c r="AE97" i="14"/>
  <c r="H98" i="14"/>
  <c r="J97" i="14"/>
  <c r="K97" i="14"/>
  <c r="N96" i="14"/>
  <c r="R93" i="9"/>
  <c r="W93" i="9" s="1"/>
  <c r="S93" i="9"/>
  <c r="X93" i="9" s="1"/>
  <c r="Q94" i="9"/>
  <c r="K93" i="9"/>
  <c r="H94" i="9"/>
  <c r="J93" i="9"/>
  <c r="AE93" i="9"/>
  <c r="O92" i="9"/>
  <c r="N92" i="9"/>
  <c r="N94" i="8"/>
  <c r="O94" i="8"/>
  <c r="S92" i="8"/>
  <c r="X92" i="8" s="1"/>
  <c r="Q93" i="8"/>
  <c r="R92" i="8"/>
  <c r="W92" i="8" s="1"/>
  <c r="AE95" i="8"/>
  <c r="H96" i="8"/>
  <c r="K95" i="8"/>
  <c r="J95" i="8"/>
  <c r="R212" i="1"/>
  <c r="Q213" i="1"/>
  <c r="S212" i="1"/>
  <c r="N212" i="1"/>
  <c r="L212" i="1"/>
  <c r="AE213" i="1"/>
  <c r="H214" i="1"/>
  <c r="J213" i="1"/>
  <c r="K213" i="1"/>
  <c r="O212" i="1"/>
  <c r="M212" i="1"/>
  <c r="S93" i="1"/>
  <c r="X93" i="1" s="1"/>
  <c r="R93" i="1"/>
  <c r="W93" i="1" s="1"/>
  <c r="V98" i="1"/>
  <c r="S94" i="16" l="1"/>
  <c r="X94" i="16" s="1"/>
  <c r="Q95" i="16"/>
  <c r="R94" i="16"/>
  <c r="W94" i="16" s="1"/>
  <c r="H94" i="16"/>
  <c r="K93" i="16"/>
  <c r="J93" i="16"/>
  <c r="AE93" i="16"/>
  <c r="N92" i="16"/>
  <c r="O92" i="16"/>
  <c r="N94" i="15"/>
  <c r="O94" i="15"/>
  <c r="H96" i="15"/>
  <c r="AE95" i="15"/>
  <c r="J95" i="15"/>
  <c r="K95" i="15"/>
  <c r="Q93" i="15"/>
  <c r="S92" i="15"/>
  <c r="X92" i="15" s="1"/>
  <c r="R92" i="15"/>
  <c r="W92" i="15" s="1"/>
  <c r="H99" i="14"/>
  <c r="J98" i="14"/>
  <c r="AE98" i="14"/>
  <c r="K98" i="14"/>
  <c r="O97" i="14"/>
  <c r="N97" i="14"/>
  <c r="Q93" i="14"/>
  <c r="S92" i="14"/>
  <c r="X92" i="14" s="1"/>
  <c r="R92" i="14"/>
  <c r="W92" i="14" s="1"/>
  <c r="O93" i="9"/>
  <c r="Q95" i="9"/>
  <c r="S94" i="9"/>
  <c r="X94" i="9" s="1"/>
  <c r="R94" i="9"/>
  <c r="W94" i="9" s="1"/>
  <c r="N93" i="9"/>
  <c r="K94" i="9"/>
  <c r="AE94" i="9"/>
  <c r="J94" i="9"/>
  <c r="H95" i="9"/>
  <c r="O95" i="8"/>
  <c r="H97" i="8"/>
  <c r="AE96" i="8"/>
  <c r="K96" i="8"/>
  <c r="J96" i="8"/>
  <c r="N95" i="8"/>
  <c r="Q94" i="8"/>
  <c r="R93" i="8"/>
  <c r="W93" i="8" s="1"/>
  <c r="S93" i="8"/>
  <c r="X93" i="8" s="1"/>
  <c r="H215" i="1"/>
  <c r="AE214" i="1"/>
  <c r="J214" i="1"/>
  <c r="K214" i="1"/>
  <c r="O213" i="1"/>
  <c r="M213" i="1"/>
  <c r="S213" i="1"/>
  <c r="R213" i="1"/>
  <c r="Q214" i="1"/>
  <c r="N213" i="1"/>
  <c r="L213" i="1"/>
  <c r="S94" i="1"/>
  <c r="X94" i="1" s="1"/>
  <c r="R94" i="1"/>
  <c r="W94" i="1" s="1"/>
  <c r="V99" i="1"/>
  <c r="N93" i="16" l="1"/>
  <c r="O93" i="16"/>
  <c r="AE94" i="16"/>
  <c r="K94" i="16"/>
  <c r="J94" i="16"/>
  <c r="H95" i="16"/>
  <c r="R95" i="16"/>
  <c r="W95" i="16" s="1"/>
  <c r="Q96" i="16"/>
  <c r="S95" i="16"/>
  <c r="X95" i="16" s="1"/>
  <c r="N95" i="15"/>
  <c r="R93" i="15"/>
  <c r="W93" i="15" s="1"/>
  <c r="Q94" i="15"/>
  <c r="S93" i="15"/>
  <c r="X93" i="15" s="1"/>
  <c r="H97" i="15"/>
  <c r="K96" i="15"/>
  <c r="J96" i="15"/>
  <c r="AE96" i="15"/>
  <c r="O95" i="15"/>
  <c r="O98" i="14"/>
  <c r="AE99" i="14"/>
  <c r="K99" i="14"/>
  <c r="J99" i="14"/>
  <c r="H100" i="14"/>
  <c r="R93" i="14"/>
  <c r="W93" i="14" s="1"/>
  <c r="S93" i="14"/>
  <c r="X93" i="14" s="1"/>
  <c r="Q94" i="14"/>
  <c r="N98" i="14"/>
  <c r="O94" i="9"/>
  <c r="N94" i="9"/>
  <c r="H96" i="9"/>
  <c r="AE95" i="9"/>
  <c r="J95" i="9"/>
  <c r="K95" i="9"/>
  <c r="S95" i="9"/>
  <c r="X95" i="9" s="1"/>
  <c r="Q96" i="9"/>
  <c r="R95" i="9"/>
  <c r="W95" i="9" s="1"/>
  <c r="N96" i="8"/>
  <c r="Q95" i="8"/>
  <c r="R94" i="8"/>
  <c r="W94" i="8" s="1"/>
  <c r="S94" i="8"/>
  <c r="X94" i="8" s="1"/>
  <c r="AE97" i="8"/>
  <c r="H98" i="8"/>
  <c r="K97" i="8"/>
  <c r="J97" i="8"/>
  <c r="O96" i="8"/>
  <c r="Q215" i="1"/>
  <c r="R214" i="1"/>
  <c r="S214" i="1"/>
  <c r="O214" i="1"/>
  <c r="M214" i="1"/>
  <c r="N214" i="1"/>
  <c r="L214" i="1"/>
  <c r="J215" i="1"/>
  <c r="K215" i="1"/>
  <c r="AE215" i="1"/>
  <c r="H216" i="1"/>
  <c r="S95" i="1"/>
  <c r="X95" i="1" s="1"/>
  <c r="R95" i="1"/>
  <c r="W95" i="1" s="1"/>
  <c r="V100" i="1"/>
  <c r="N94" i="16" l="1"/>
  <c r="J95" i="16"/>
  <c r="AE95" i="16"/>
  <c r="K95" i="16"/>
  <c r="H96" i="16"/>
  <c r="S96" i="16"/>
  <c r="X96" i="16" s="1"/>
  <c r="R96" i="16"/>
  <c r="W96" i="16" s="1"/>
  <c r="Q97" i="16"/>
  <c r="O94" i="16"/>
  <c r="N96" i="15"/>
  <c r="O96" i="15"/>
  <c r="Q95" i="15"/>
  <c r="S94" i="15"/>
  <c r="X94" i="15" s="1"/>
  <c r="R94" i="15"/>
  <c r="W94" i="15" s="1"/>
  <c r="K97" i="15"/>
  <c r="J97" i="15"/>
  <c r="H98" i="15"/>
  <c r="AE97" i="15"/>
  <c r="Q95" i="14"/>
  <c r="S94" i="14"/>
  <c r="X94" i="14" s="1"/>
  <c r="R94" i="14"/>
  <c r="W94" i="14" s="1"/>
  <c r="AE100" i="14"/>
  <c r="H101" i="14"/>
  <c r="K100" i="14"/>
  <c r="J100" i="14"/>
  <c r="N99" i="14"/>
  <c r="O99" i="14"/>
  <c r="O95" i="9"/>
  <c r="Q97" i="9"/>
  <c r="S96" i="9"/>
  <c r="X96" i="9" s="1"/>
  <c r="R96" i="9"/>
  <c r="W96" i="9" s="1"/>
  <c r="K96" i="9"/>
  <c r="AE96" i="9"/>
  <c r="J96" i="9"/>
  <c r="H97" i="9"/>
  <c r="N95" i="9"/>
  <c r="N97" i="8"/>
  <c r="K98" i="8"/>
  <c r="J98" i="8"/>
  <c r="H99" i="8"/>
  <c r="AE98" i="8"/>
  <c r="O97" i="8"/>
  <c r="S95" i="8"/>
  <c r="X95" i="8" s="1"/>
  <c r="Q96" i="8"/>
  <c r="R95" i="8"/>
  <c r="W95" i="8" s="1"/>
  <c r="O215" i="1"/>
  <c r="M215" i="1"/>
  <c r="N215" i="1"/>
  <c r="L215" i="1"/>
  <c r="AE216" i="1"/>
  <c r="H217" i="1"/>
  <c r="J216" i="1"/>
  <c r="K216" i="1"/>
  <c r="S215" i="1"/>
  <c r="R215" i="1"/>
  <c r="Q216" i="1"/>
  <c r="S96" i="1"/>
  <c r="X96" i="1" s="1"/>
  <c r="R96" i="1"/>
  <c r="W96" i="1" s="1"/>
  <c r="V101" i="1"/>
  <c r="K96" i="16" l="1"/>
  <c r="H97" i="16"/>
  <c r="AE96" i="16"/>
  <c r="J96" i="16"/>
  <c r="S97" i="16"/>
  <c r="X97" i="16" s="1"/>
  <c r="R97" i="16"/>
  <c r="W97" i="16" s="1"/>
  <c r="Q98" i="16"/>
  <c r="N95" i="16"/>
  <c r="O95" i="16"/>
  <c r="J98" i="15"/>
  <c r="AE98" i="15"/>
  <c r="H99" i="15"/>
  <c r="K98" i="15"/>
  <c r="O97" i="15"/>
  <c r="R95" i="15"/>
  <c r="W95" i="15" s="1"/>
  <c r="S95" i="15"/>
  <c r="X95" i="15" s="1"/>
  <c r="Q96" i="15"/>
  <c r="N97" i="15"/>
  <c r="N100" i="14"/>
  <c r="K101" i="14"/>
  <c r="H102" i="14"/>
  <c r="J101" i="14"/>
  <c r="AE101" i="14"/>
  <c r="O100" i="14"/>
  <c r="Q96" i="14"/>
  <c r="S95" i="14"/>
  <c r="X95" i="14" s="1"/>
  <c r="R95" i="14"/>
  <c r="W95" i="14" s="1"/>
  <c r="N96" i="9"/>
  <c r="R97" i="9"/>
  <c r="W97" i="9" s="1"/>
  <c r="Q98" i="9"/>
  <c r="S97" i="9"/>
  <c r="X97" i="9" s="1"/>
  <c r="K97" i="9"/>
  <c r="J97" i="9"/>
  <c r="H98" i="9"/>
  <c r="AE97" i="9"/>
  <c r="O96" i="9"/>
  <c r="Q97" i="8"/>
  <c r="R96" i="8"/>
  <c r="W96" i="8" s="1"/>
  <c r="S96" i="8"/>
  <c r="X96" i="8" s="1"/>
  <c r="N98" i="8"/>
  <c r="O98" i="8"/>
  <c r="AE99" i="8"/>
  <c r="K99" i="8"/>
  <c r="J99" i="8"/>
  <c r="H100" i="8"/>
  <c r="S216" i="1"/>
  <c r="Q217" i="1"/>
  <c r="R216" i="1"/>
  <c r="N216" i="1"/>
  <c r="L216" i="1"/>
  <c r="AE217" i="1"/>
  <c r="H218" i="1"/>
  <c r="J217" i="1"/>
  <c r="K217" i="1"/>
  <c r="O216" i="1"/>
  <c r="M216" i="1"/>
  <c r="R97" i="1"/>
  <c r="W97" i="1" s="1"/>
  <c r="S97" i="1"/>
  <c r="X97" i="1" s="1"/>
  <c r="V102" i="1"/>
  <c r="H98" i="16" l="1"/>
  <c r="AE97" i="16"/>
  <c r="K97" i="16"/>
  <c r="J97" i="16"/>
  <c r="Q99" i="16"/>
  <c r="S98" i="16"/>
  <c r="X98" i="16" s="1"/>
  <c r="R98" i="16"/>
  <c r="W98" i="16" s="1"/>
  <c r="N96" i="16"/>
  <c r="O96" i="16"/>
  <c r="J99" i="15"/>
  <c r="K99" i="15"/>
  <c r="H100" i="15"/>
  <c r="AE99" i="15"/>
  <c r="Q97" i="15"/>
  <c r="R96" i="15"/>
  <c r="W96" i="15" s="1"/>
  <c r="S96" i="15"/>
  <c r="X96" i="15" s="1"/>
  <c r="O98" i="15"/>
  <c r="N98" i="15"/>
  <c r="N101" i="14"/>
  <c r="Q97" i="14"/>
  <c r="S96" i="14"/>
  <c r="X96" i="14" s="1"/>
  <c r="R96" i="14"/>
  <c r="W96" i="14" s="1"/>
  <c r="H103" i="14"/>
  <c r="AE102" i="14"/>
  <c r="K102" i="14"/>
  <c r="J102" i="14"/>
  <c r="O101" i="14"/>
  <c r="AE98" i="9"/>
  <c r="K98" i="9"/>
  <c r="J98" i="9"/>
  <c r="H99" i="9"/>
  <c r="N97" i="9"/>
  <c r="S98" i="9"/>
  <c r="X98" i="9" s="1"/>
  <c r="R98" i="9"/>
  <c r="W98" i="9" s="1"/>
  <c r="Q99" i="9"/>
  <c r="O97" i="9"/>
  <c r="H101" i="8"/>
  <c r="AE100" i="8"/>
  <c r="K100" i="8"/>
  <c r="J100" i="8"/>
  <c r="O99" i="8"/>
  <c r="N99" i="8"/>
  <c r="S97" i="8"/>
  <c r="X97" i="8" s="1"/>
  <c r="R97" i="8"/>
  <c r="W97" i="8" s="1"/>
  <c r="Q98" i="8"/>
  <c r="O217" i="1"/>
  <c r="M217" i="1"/>
  <c r="N217" i="1"/>
  <c r="L217" i="1"/>
  <c r="Q218" i="1"/>
  <c r="S217" i="1"/>
  <c r="R217" i="1"/>
  <c r="J218" i="1"/>
  <c r="K218" i="1"/>
  <c r="AE218" i="1"/>
  <c r="H219" i="1"/>
  <c r="R98" i="1"/>
  <c r="W98" i="1" s="1"/>
  <c r="S98" i="1"/>
  <c r="X98" i="1" s="1"/>
  <c r="V103" i="1"/>
  <c r="R99" i="16" l="1"/>
  <c r="W99" i="16" s="1"/>
  <c r="S99" i="16"/>
  <c r="X99" i="16" s="1"/>
  <c r="Q100" i="16"/>
  <c r="O97" i="16"/>
  <c r="K98" i="16"/>
  <c r="J98" i="16"/>
  <c r="H99" i="16"/>
  <c r="AE98" i="16"/>
  <c r="N97" i="16"/>
  <c r="S97" i="15"/>
  <c r="X97" i="15" s="1"/>
  <c r="R97" i="15"/>
  <c r="W97" i="15" s="1"/>
  <c r="Q98" i="15"/>
  <c r="AE100" i="15"/>
  <c r="H101" i="15"/>
  <c r="K100" i="15"/>
  <c r="J100" i="15"/>
  <c r="O99" i="15"/>
  <c r="N99" i="15"/>
  <c r="AE103" i="14"/>
  <c r="H104" i="14"/>
  <c r="K103" i="14"/>
  <c r="J103" i="14"/>
  <c r="R97" i="14"/>
  <c r="W97" i="14" s="1"/>
  <c r="Q98" i="14"/>
  <c r="S97" i="14"/>
  <c r="X97" i="14" s="1"/>
  <c r="N102" i="14"/>
  <c r="O102" i="14"/>
  <c r="H100" i="9"/>
  <c r="AE99" i="9"/>
  <c r="K99" i="9"/>
  <c r="J99" i="9"/>
  <c r="N98" i="9"/>
  <c r="O98" i="9"/>
  <c r="S99" i="9"/>
  <c r="X99" i="9" s="1"/>
  <c r="R99" i="9"/>
  <c r="W99" i="9" s="1"/>
  <c r="Q100" i="9"/>
  <c r="R98" i="8"/>
  <c r="W98" i="8" s="1"/>
  <c r="S98" i="8"/>
  <c r="X98" i="8" s="1"/>
  <c r="Q99" i="8"/>
  <c r="J101" i="8"/>
  <c r="K101" i="8"/>
  <c r="AE101" i="8"/>
  <c r="H102" i="8"/>
  <c r="N100" i="8"/>
  <c r="O100" i="8"/>
  <c r="AE219" i="1"/>
  <c r="K219" i="1"/>
  <c r="J219" i="1"/>
  <c r="H220" i="1"/>
  <c r="N218" i="1"/>
  <c r="L218" i="1"/>
  <c r="R218" i="1"/>
  <c r="Q219" i="1"/>
  <c r="S218" i="1"/>
  <c r="O218" i="1"/>
  <c r="M218" i="1"/>
  <c r="S99" i="1"/>
  <c r="X99" i="1" s="1"/>
  <c r="R99" i="1"/>
  <c r="W99" i="1" s="1"/>
  <c r="V104" i="1"/>
  <c r="N98" i="16" l="1"/>
  <c r="AE99" i="16"/>
  <c r="K99" i="16"/>
  <c r="H100" i="16"/>
  <c r="J99" i="16"/>
  <c r="Q101" i="16"/>
  <c r="S100" i="16"/>
  <c r="X100" i="16" s="1"/>
  <c r="R100" i="16"/>
  <c r="W100" i="16" s="1"/>
  <c r="O98" i="16"/>
  <c r="N100" i="15"/>
  <c r="Q99" i="15"/>
  <c r="R98" i="15"/>
  <c r="W98" i="15" s="1"/>
  <c r="S98" i="15"/>
  <c r="X98" i="15" s="1"/>
  <c r="H102" i="15"/>
  <c r="AE101" i="15"/>
  <c r="J101" i="15"/>
  <c r="K101" i="15"/>
  <c r="O100" i="15"/>
  <c r="S98" i="14"/>
  <c r="X98" i="14" s="1"/>
  <c r="Q99" i="14"/>
  <c r="R98" i="14"/>
  <c r="W98" i="14" s="1"/>
  <c r="K104" i="14"/>
  <c r="H105" i="14"/>
  <c r="J104" i="14"/>
  <c r="AE104" i="14"/>
  <c r="O103" i="14"/>
  <c r="N103" i="14"/>
  <c r="Q101" i="9"/>
  <c r="S100" i="9"/>
  <c r="X100" i="9" s="1"/>
  <c r="R100" i="9"/>
  <c r="W100" i="9" s="1"/>
  <c r="N99" i="9"/>
  <c r="O99" i="9"/>
  <c r="J100" i="9"/>
  <c r="K100" i="9"/>
  <c r="H101" i="9"/>
  <c r="AE100" i="9"/>
  <c r="N101" i="8"/>
  <c r="S99" i="8"/>
  <c r="X99" i="8" s="1"/>
  <c r="R99" i="8"/>
  <c r="W99" i="8" s="1"/>
  <c r="Q100" i="8"/>
  <c r="AE102" i="8"/>
  <c r="K102" i="8"/>
  <c r="J102" i="8"/>
  <c r="H103" i="8"/>
  <c r="O101" i="8"/>
  <c r="O219" i="1"/>
  <c r="M219" i="1"/>
  <c r="R219" i="1"/>
  <c r="S219" i="1"/>
  <c r="Q220" i="1"/>
  <c r="J220" i="1"/>
  <c r="AE220" i="1"/>
  <c r="H221" i="1"/>
  <c r="K220" i="1"/>
  <c r="N219" i="1"/>
  <c r="L219" i="1"/>
  <c r="R100" i="1"/>
  <c r="W100" i="1" s="1"/>
  <c r="S100" i="1"/>
  <c r="X100" i="1" s="1"/>
  <c r="V105" i="1"/>
  <c r="R101" i="16" l="1"/>
  <c r="W101" i="16" s="1"/>
  <c r="S101" i="16"/>
  <c r="X101" i="16" s="1"/>
  <c r="Q102" i="16"/>
  <c r="N99" i="16"/>
  <c r="J100" i="16"/>
  <c r="AE100" i="16"/>
  <c r="K100" i="16"/>
  <c r="H101" i="16"/>
  <c r="O99" i="16"/>
  <c r="O101" i="15"/>
  <c r="N101" i="15"/>
  <c r="K102" i="15"/>
  <c r="H103" i="15"/>
  <c r="AE102" i="15"/>
  <c r="J102" i="15"/>
  <c r="R99" i="15"/>
  <c r="W99" i="15" s="1"/>
  <c r="S99" i="15"/>
  <c r="X99" i="15" s="1"/>
  <c r="Q100" i="15"/>
  <c r="O104" i="14"/>
  <c r="S99" i="14"/>
  <c r="X99" i="14" s="1"/>
  <c r="Q100" i="14"/>
  <c r="R99" i="14"/>
  <c r="W99" i="14" s="1"/>
  <c r="N104" i="14"/>
  <c r="H106" i="14"/>
  <c r="K105" i="14"/>
  <c r="J105" i="14"/>
  <c r="AE105" i="14"/>
  <c r="N100" i="9"/>
  <c r="O100" i="9"/>
  <c r="H102" i="9"/>
  <c r="AE101" i="9"/>
  <c r="J101" i="9"/>
  <c r="K101" i="9"/>
  <c r="R101" i="9"/>
  <c r="W101" i="9" s="1"/>
  <c r="Q102" i="9"/>
  <c r="S101" i="9"/>
  <c r="X101" i="9" s="1"/>
  <c r="O102" i="8"/>
  <c r="N102" i="8"/>
  <c r="S100" i="8"/>
  <c r="X100" i="8" s="1"/>
  <c r="Q101" i="8"/>
  <c r="R100" i="8"/>
  <c r="W100" i="8" s="1"/>
  <c r="H104" i="8"/>
  <c r="K103" i="8"/>
  <c r="J103" i="8"/>
  <c r="AE103" i="8"/>
  <c r="O220" i="1"/>
  <c r="M220" i="1"/>
  <c r="AE221" i="1"/>
  <c r="K221" i="1"/>
  <c r="J221" i="1"/>
  <c r="H222" i="1"/>
  <c r="R220" i="1"/>
  <c r="S220" i="1"/>
  <c r="Q221" i="1"/>
  <c r="N220" i="1"/>
  <c r="L220" i="1"/>
  <c r="S101" i="1"/>
  <c r="X101" i="1" s="1"/>
  <c r="R101" i="1"/>
  <c r="W101" i="1" s="1"/>
  <c r="V106" i="1"/>
  <c r="O100" i="16" l="1"/>
  <c r="K101" i="16"/>
  <c r="J101" i="16"/>
  <c r="H102" i="16"/>
  <c r="AE101" i="16"/>
  <c r="S102" i="16"/>
  <c r="X102" i="16" s="1"/>
  <c r="Q103" i="16"/>
  <c r="R102" i="16"/>
  <c r="W102" i="16" s="1"/>
  <c r="N100" i="16"/>
  <c r="N102" i="15"/>
  <c r="S100" i="15"/>
  <c r="X100" i="15" s="1"/>
  <c r="R100" i="15"/>
  <c r="W100" i="15" s="1"/>
  <c r="Q101" i="15"/>
  <c r="O102" i="15"/>
  <c r="J103" i="15"/>
  <c r="K103" i="15"/>
  <c r="H104" i="15"/>
  <c r="AE103" i="15"/>
  <c r="AE106" i="14"/>
  <c r="J106" i="14"/>
  <c r="K106" i="14"/>
  <c r="H107" i="14"/>
  <c r="N105" i="14"/>
  <c r="O105" i="14"/>
  <c r="Q101" i="14"/>
  <c r="S100" i="14"/>
  <c r="X100" i="14" s="1"/>
  <c r="R100" i="14"/>
  <c r="W100" i="14" s="1"/>
  <c r="S102" i="9"/>
  <c r="X102" i="9" s="1"/>
  <c r="Q103" i="9"/>
  <c r="R102" i="9"/>
  <c r="W102" i="9" s="1"/>
  <c r="O101" i="9"/>
  <c r="AE102" i="9"/>
  <c r="H103" i="9"/>
  <c r="K102" i="9"/>
  <c r="J102" i="9"/>
  <c r="N101" i="9"/>
  <c r="H105" i="8"/>
  <c r="K104" i="8"/>
  <c r="J104" i="8"/>
  <c r="AE104" i="8"/>
  <c r="Q102" i="8"/>
  <c r="R101" i="8"/>
  <c r="W101" i="8" s="1"/>
  <c r="S101" i="8"/>
  <c r="X101" i="8" s="1"/>
  <c r="N103" i="8"/>
  <c r="O103" i="8"/>
  <c r="Q222" i="1"/>
  <c r="R221" i="1"/>
  <c r="S221" i="1"/>
  <c r="AE222" i="1"/>
  <c r="H223" i="1"/>
  <c r="J222" i="1"/>
  <c r="K222" i="1"/>
  <c r="N221" i="1"/>
  <c r="L221" i="1"/>
  <c r="O221" i="1"/>
  <c r="M221" i="1"/>
  <c r="S102" i="1"/>
  <c r="X102" i="1" s="1"/>
  <c r="R102" i="1"/>
  <c r="W102" i="1" s="1"/>
  <c r="V107" i="1"/>
  <c r="N101" i="16" l="1"/>
  <c r="S103" i="16"/>
  <c r="X103" i="16" s="1"/>
  <c r="R103" i="16"/>
  <c r="W103" i="16" s="1"/>
  <c r="Q104" i="16"/>
  <c r="O101" i="16"/>
  <c r="AE102" i="16"/>
  <c r="H103" i="16"/>
  <c r="K102" i="16"/>
  <c r="J102" i="16"/>
  <c r="AE104" i="15"/>
  <c r="K104" i="15"/>
  <c r="H105" i="15"/>
  <c r="J104" i="15"/>
  <c r="N103" i="15"/>
  <c r="O103" i="15"/>
  <c r="Q102" i="15"/>
  <c r="S101" i="15"/>
  <c r="X101" i="15" s="1"/>
  <c r="R101" i="15"/>
  <c r="W101" i="15" s="1"/>
  <c r="J107" i="14"/>
  <c r="H108" i="14"/>
  <c r="AE107" i="14"/>
  <c r="K107" i="14"/>
  <c r="R101" i="14"/>
  <c r="W101" i="14" s="1"/>
  <c r="Q102" i="14"/>
  <c r="S101" i="14"/>
  <c r="X101" i="14" s="1"/>
  <c r="O106" i="14"/>
  <c r="N106" i="14"/>
  <c r="K103" i="9"/>
  <c r="J103" i="9"/>
  <c r="H104" i="9"/>
  <c r="AE103" i="9"/>
  <c r="Q104" i="9"/>
  <c r="S103" i="9"/>
  <c r="X103" i="9" s="1"/>
  <c r="R103" i="9"/>
  <c r="W103" i="9" s="1"/>
  <c r="N102" i="9"/>
  <c r="O102" i="9"/>
  <c r="N104" i="8"/>
  <c r="S102" i="8"/>
  <c r="X102" i="8" s="1"/>
  <c r="R102" i="8"/>
  <c r="W102" i="8" s="1"/>
  <c r="Q103" i="8"/>
  <c r="O104" i="8"/>
  <c r="J105" i="8"/>
  <c r="H106" i="8"/>
  <c r="AE105" i="8"/>
  <c r="K105" i="8"/>
  <c r="N222" i="1"/>
  <c r="L222" i="1"/>
  <c r="O222" i="1"/>
  <c r="M222" i="1"/>
  <c r="H224" i="1"/>
  <c r="AE223" i="1"/>
  <c r="J223" i="1"/>
  <c r="K223" i="1"/>
  <c r="R222" i="1"/>
  <c r="S222" i="1"/>
  <c r="Q223" i="1"/>
  <c r="S103" i="1"/>
  <c r="X103" i="1" s="1"/>
  <c r="R103" i="1"/>
  <c r="W103" i="1" s="1"/>
  <c r="V108" i="1"/>
  <c r="O102" i="16" l="1"/>
  <c r="N102" i="16"/>
  <c r="S104" i="16"/>
  <c r="X104" i="16" s="1"/>
  <c r="Q105" i="16"/>
  <c r="R104" i="16"/>
  <c r="W104" i="16" s="1"/>
  <c r="H104" i="16"/>
  <c r="K103" i="16"/>
  <c r="J103" i="16"/>
  <c r="AE103" i="16"/>
  <c r="Q103" i="15"/>
  <c r="S102" i="15"/>
  <c r="X102" i="15" s="1"/>
  <c r="R102" i="15"/>
  <c r="W102" i="15" s="1"/>
  <c r="O104" i="15"/>
  <c r="N104" i="15"/>
  <c r="H106" i="15"/>
  <c r="AE105" i="15"/>
  <c r="K105" i="15"/>
  <c r="J105" i="15"/>
  <c r="S102" i="14"/>
  <c r="X102" i="14" s="1"/>
  <c r="Q103" i="14"/>
  <c r="R102" i="14"/>
  <c r="W102" i="14" s="1"/>
  <c r="K108" i="14"/>
  <c r="J108" i="14"/>
  <c r="H109" i="14"/>
  <c r="AE108" i="14"/>
  <c r="N107" i="14"/>
  <c r="O107" i="14"/>
  <c r="J104" i="9"/>
  <c r="H105" i="9"/>
  <c r="K104" i="9"/>
  <c r="AE104" i="9"/>
  <c r="N103" i="9"/>
  <c r="O103" i="9"/>
  <c r="S104" i="9"/>
  <c r="X104" i="9" s="1"/>
  <c r="Q105" i="9"/>
  <c r="R104" i="9"/>
  <c r="W104" i="9" s="1"/>
  <c r="O105" i="8"/>
  <c r="K106" i="8"/>
  <c r="J106" i="8"/>
  <c r="AE106" i="8"/>
  <c r="H107" i="8"/>
  <c r="N105" i="8"/>
  <c r="S103" i="8"/>
  <c r="X103" i="8" s="1"/>
  <c r="Q104" i="8"/>
  <c r="R103" i="8"/>
  <c r="W103" i="8" s="1"/>
  <c r="R223" i="1"/>
  <c r="Q224" i="1"/>
  <c r="S223" i="1"/>
  <c r="H225" i="1"/>
  <c r="AE224" i="1"/>
  <c r="K224" i="1"/>
  <c r="J224" i="1"/>
  <c r="O223" i="1"/>
  <c r="M223" i="1"/>
  <c r="N223" i="1"/>
  <c r="L223" i="1"/>
  <c r="S104" i="1"/>
  <c r="X104" i="1" s="1"/>
  <c r="R104" i="1"/>
  <c r="W104" i="1" s="1"/>
  <c r="V109" i="1"/>
  <c r="O103" i="16" l="1"/>
  <c r="N103" i="16"/>
  <c r="K104" i="16"/>
  <c r="H105" i="16"/>
  <c r="J104" i="16"/>
  <c r="AE104" i="16"/>
  <c r="S105" i="16"/>
  <c r="X105" i="16" s="1"/>
  <c r="R105" i="16"/>
  <c r="W105" i="16" s="1"/>
  <c r="Q106" i="16"/>
  <c r="N105" i="15"/>
  <c r="K106" i="15"/>
  <c r="J106" i="15"/>
  <c r="AE106" i="15"/>
  <c r="H107" i="15"/>
  <c r="R103" i="15"/>
  <c r="W103" i="15" s="1"/>
  <c r="Q104" i="15"/>
  <c r="S103" i="15"/>
  <c r="X103" i="15" s="1"/>
  <c r="O105" i="15"/>
  <c r="O108" i="14"/>
  <c r="N108" i="14"/>
  <c r="S103" i="14"/>
  <c r="X103" i="14" s="1"/>
  <c r="R103" i="14"/>
  <c r="W103" i="14" s="1"/>
  <c r="Q104" i="14"/>
  <c r="AE109" i="14"/>
  <c r="K109" i="14"/>
  <c r="H110" i="14"/>
  <c r="J109" i="14"/>
  <c r="R105" i="9"/>
  <c r="W105" i="9" s="1"/>
  <c r="Q106" i="9"/>
  <c r="S105" i="9"/>
  <c r="X105" i="9" s="1"/>
  <c r="O104" i="9"/>
  <c r="AE105" i="9"/>
  <c r="K105" i="9"/>
  <c r="J105" i="9"/>
  <c r="H106" i="9"/>
  <c r="N104" i="9"/>
  <c r="O106" i="8"/>
  <c r="R104" i="8"/>
  <c r="W104" i="8" s="1"/>
  <c r="S104" i="8"/>
  <c r="X104" i="8" s="1"/>
  <c r="Q105" i="8"/>
  <c r="H108" i="8"/>
  <c r="AE107" i="8"/>
  <c r="K107" i="8"/>
  <c r="J107" i="8"/>
  <c r="N106" i="8"/>
  <c r="AE225" i="1"/>
  <c r="J225" i="1"/>
  <c r="K225" i="1"/>
  <c r="H226" i="1"/>
  <c r="O224" i="1"/>
  <c r="M224" i="1"/>
  <c r="R224" i="1"/>
  <c r="Q225" i="1"/>
  <c r="S224" i="1"/>
  <c r="N224" i="1"/>
  <c r="L224" i="1"/>
  <c r="R105" i="1"/>
  <c r="W105" i="1" s="1"/>
  <c r="S105" i="1"/>
  <c r="X105" i="1" s="1"/>
  <c r="V110" i="1"/>
  <c r="N104" i="16" l="1"/>
  <c r="Q107" i="16"/>
  <c r="R106" i="16"/>
  <c r="W106" i="16" s="1"/>
  <c r="S106" i="16"/>
  <c r="X106" i="16" s="1"/>
  <c r="O104" i="16"/>
  <c r="K105" i="16"/>
  <c r="AE105" i="16"/>
  <c r="J105" i="16"/>
  <c r="H106" i="16"/>
  <c r="N106" i="15"/>
  <c r="Q105" i="15"/>
  <c r="S104" i="15"/>
  <c r="X104" i="15" s="1"/>
  <c r="R104" i="15"/>
  <c r="W104" i="15" s="1"/>
  <c r="O106" i="15"/>
  <c r="K107" i="15"/>
  <c r="H108" i="15"/>
  <c r="AE107" i="15"/>
  <c r="J107" i="15"/>
  <c r="N109" i="14"/>
  <c r="Q105" i="14"/>
  <c r="R104" i="14"/>
  <c r="W104" i="14" s="1"/>
  <c r="S104" i="14"/>
  <c r="X104" i="14" s="1"/>
  <c r="O109" i="14"/>
  <c r="AE110" i="14"/>
  <c r="H111" i="14"/>
  <c r="K110" i="14"/>
  <c r="J110" i="14"/>
  <c r="H107" i="9"/>
  <c r="J106" i="9"/>
  <c r="K106" i="9"/>
  <c r="AE106" i="9"/>
  <c r="O105" i="9"/>
  <c r="R106" i="9"/>
  <c r="W106" i="9" s="1"/>
  <c r="S106" i="9"/>
  <c r="X106" i="9" s="1"/>
  <c r="Q107" i="9"/>
  <c r="N105" i="9"/>
  <c r="N107" i="8"/>
  <c r="Q106" i="8"/>
  <c r="S105" i="8"/>
  <c r="X105" i="8" s="1"/>
  <c r="R105" i="8"/>
  <c r="W105" i="8" s="1"/>
  <c r="K108" i="8"/>
  <c r="H109" i="8"/>
  <c r="J108" i="8"/>
  <c r="AE108" i="8"/>
  <c r="O107" i="8"/>
  <c r="AE226" i="1"/>
  <c r="H227" i="1"/>
  <c r="J226" i="1"/>
  <c r="K226" i="1"/>
  <c r="O225" i="1"/>
  <c r="M225" i="1"/>
  <c r="N225" i="1"/>
  <c r="L225" i="1"/>
  <c r="S225" i="1"/>
  <c r="R225" i="1"/>
  <c r="Q226" i="1"/>
  <c r="S106" i="1"/>
  <c r="X106" i="1" s="1"/>
  <c r="R106" i="1"/>
  <c r="W106" i="1" s="1"/>
  <c r="V111" i="1"/>
  <c r="AE106" i="16" l="1"/>
  <c r="H107" i="16"/>
  <c r="K106" i="16"/>
  <c r="J106" i="16"/>
  <c r="O105" i="16"/>
  <c r="R107" i="16"/>
  <c r="W107" i="16" s="1"/>
  <c r="S107" i="16"/>
  <c r="X107" i="16" s="1"/>
  <c r="Q108" i="16"/>
  <c r="N105" i="16"/>
  <c r="AE108" i="15"/>
  <c r="K108" i="15"/>
  <c r="J108" i="15"/>
  <c r="H109" i="15"/>
  <c r="O107" i="15"/>
  <c r="N107" i="15"/>
  <c r="R105" i="15"/>
  <c r="W105" i="15" s="1"/>
  <c r="Q106" i="15"/>
  <c r="S105" i="15"/>
  <c r="X105" i="15" s="1"/>
  <c r="N110" i="14"/>
  <c r="O110" i="14"/>
  <c r="R105" i="14"/>
  <c r="W105" i="14" s="1"/>
  <c r="S105" i="14"/>
  <c r="X105" i="14" s="1"/>
  <c r="Q106" i="14"/>
  <c r="AE111" i="14"/>
  <c r="K111" i="14"/>
  <c r="J111" i="14"/>
  <c r="H112" i="14"/>
  <c r="O106" i="9"/>
  <c r="N106" i="9"/>
  <c r="Q108" i="9"/>
  <c r="R107" i="9"/>
  <c r="W107" i="9" s="1"/>
  <c r="S107" i="9"/>
  <c r="X107" i="9" s="1"/>
  <c r="K107" i="9"/>
  <c r="J107" i="9"/>
  <c r="AE107" i="9"/>
  <c r="H108" i="9"/>
  <c r="N108" i="8"/>
  <c r="O108" i="8"/>
  <c r="S106" i="8"/>
  <c r="X106" i="8" s="1"/>
  <c r="Q107" i="8"/>
  <c r="R106" i="8"/>
  <c r="W106" i="8" s="1"/>
  <c r="H110" i="8"/>
  <c r="J109" i="8"/>
  <c r="K109" i="8"/>
  <c r="AE109" i="8"/>
  <c r="Q227" i="1"/>
  <c r="R226" i="1"/>
  <c r="S226" i="1"/>
  <c r="N226" i="1"/>
  <c r="L226" i="1"/>
  <c r="J227" i="1"/>
  <c r="K227" i="1"/>
  <c r="H228" i="1"/>
  <c r="AE227" i="1"/>
  <c r="O226" i="1"/>
  <c r="M226" i="1"/>
  <c r="R107" i="1"/>
  <c r="W107" i="1" s="1"/>
  <c r="S107" i="1"/>
  <c r="X107" i="1" s="1"/>
  <c r="V112" i="1"/>
  <c r="Q109" i="16" l="1"/>
  <c r="S108" i="16"/>
  <c r="X108" i="16" s="1"/>
  <c r="R108" i="16"/>
  <c r="W108" i="16" s="1"/>
  <c r="N106" i="16"/>
  <c r="O106" i="16"/>
  <c r="AE107" i="16"/>
  <c r="K107" i="16"/>
  <c r="J107" i="16"/>
  <c r="H108" i="16"/>
  <c r="S106" i="15"/>
  <c r="X106" i="15" s="1"/>
  <c r="R106" i="15"/>
  <c r="W106" i="15" s="1"/>
  <c r="Q107" i="15"/>
  <c r="O108" i="15"/>
  <c r="H110" i="15"/>
  <c r="AE109" i="15"/>
  <c r="K109" i="15"/>
  <c r="J109" i="15"/>
  <c r="N108" i="15"/>
  <c r="H113" i="14"/>
  <c r="J112" i="14"/>
  <c r="AE112" i="14"/>
  <c r="K112" i="14"/>
  <c r="O111" i="14"/>
  <c r="N111" i="14"/>
  <c r="Q107" i="14"/>
  <c r="S106" i="14"/>
  <c r="X106" i="14" s="1"/>
  <c r="R106" i="14"/>
  <c r="W106" i="14" s="1"/>
  <c r="R108" i="9"/>
  <c r="W108" i="9" s="1"/>
  <c r="Q109" i="9"/>
  <c r="S108" i="9"/>
  <c r="X108" i="9" s="1"/>
  <c r="N107" i="9"/>
  <c r="J108" i="9"/>
  <c r="H109" i="9"/>
  <c r="AE108" i="9"/>
  <c r="K108" i="9"/>
  <c r="O107" i="9"/>
  <c r="N109" i="8"/>
  <c r="H111" i="8"/>
  <c r="AE110" i="8"/>
  <c r="J110" i="8"/>
  <c r="K110" i="8"/>
  <c r="O109" i="8"/>
  <c r="S107" i="8"/>
  <c r="X107" i="8" s="1"/>
  <c r="R107" i="8"/>
  <c r="W107" i="8" s="1"/>
  <c r="Q108" i="8"/>
  <c r="K228" i="1"/>
  <c r="H229" i="1"/>
  <c r="J228" i="1"/>
  <c r="AE228" i="1"/>
  <c r="O227" i="1"/>
  <c r="M227" i="1"/>
  <c r="N227" i="1"/>
  <c r="L227" i="1"/>
  <c r="Q228" i="1"/>
  <c r="R227" i="1"/>
  <c r="S227" i="1"/>
  <c r="R108" i="1"/>
  <c r="W108" i="1" s="1"/>
  <c r="S108" i="1"/>
  <c r="X108" i="1" s="1"/>
  <c r="V113" i="1"/>
  <c r="H109" i="16" l="1"/>
  <c r="K108" i="16"/>
  <c r="AE108" i="16"/>
  <c r="J108" i="16"/>
  <c r="O107" i="16"/>
  <c r="N107" i="16"/>
  <c r="Q110" i="16"/>
  <c r="R109" i="16"/>
  <c r="W109" i="16" s="1"/>
  <c r="S109" i="16"/>
  <c r="X109" i="16" s="1"/>
  <c r="O109" i="15"/>
  <c r="S107" i="15"/>
  <c r="X107" i="15" s="1"/>
  <c r="Q108" i="15"/>
  <c r="R107" i="15"/>
  <c r="W107" i="15" s="1"/>
  <c r="H111" i="15"/>
  <c r="J110" i="15"/>
  <c r="K110" i="15"/>
  <c r="AE110" i="15"/>
  <c r="N109" i="15"/>
  <c r="N112" i="14"/>
  <c r="Q108" i="14"/>
  <c r="S107" i="14"/>
  <c r="X107" i="14" s="1"/>
  <c r="R107" i="14"/>
  <c r="W107" i="14" s="1"/>
  <c r="K113" i="14"/>
  <c r="AE113" i="14"/>
  <c r="H114" i="14"/>
  <c r="J113" i="14"/>
  <c r="O112" i="14"/>
  <c r="N108" i="9"/>
  <c r="Q110" i="9"/>
  <c r="R109" i="9"/>
  <c r="W109" i="9" s="1"/>
  <c r="S109" i="9"/>
  <c r="X109" i="9" s="1"/>
  <c r="O108" i="9"/>
  <c r="J109" i="9"/>
  <c r="K109" i="9"/>
  <c r="H110" i="9"/>
  <c r="AE109" i="9"/>
  <c r="Q109" i="8"/>
  <c r="S108" i="8"/>
  <c r="X108" i="8" s="1"/>
  <c r="R108" i="8"/>
  <c r="W108" i="8" s="1"/>
  <c r="O110" i="8"/>
  <c r="N110" i="8"/>
  <c r="AE111" i="8"/>
  <c r="K111" i="8"/>
  <c r="J111" i="8"/>
  <c r="H112" i="8"/>
  <c r="N228" i="1"/>
  <c r="L228" i="1"/>
  <c r="AE229" i="1"/>
  <c r="H230" i="1"/>
  <c r="J229" i="1"/>
  <c r="K229" i="1"/>
  <c r="R228" i="1"/>
  <c r="S228" i="1"/>
  <c r="Q229" i="1"/>
  <c r="O228" i="1"/>
  <c r="M228" i="1"/>
  <c r="S109" i="1"/>
  <c r="X109" i="1" s="1"/>
  <c r="R109" i="1"/>
  <c r="W109" i="1" s="1"/>
  <c r="V114" i="1"/>
  <c r="S110" i="16" l="1"/>
  <c r="X110" i="16" s="1"/>
  <c r="Q111" i="16"/>
  <c r="R110" i="16"/>
  <c r="W110" i="16" s="1"/>
  <c r="O108" i="16"/>
  <c r="N108" i="16"/>
  <c r="J109" i="16"/>
  <c r="AE109" i="16"/>
  <c r="H110" i="16"/>
  <c r="K109" i="16"/>
  <c r="J111" i="15"/>
  <c r="K111" i="15"/>
  <c r="AE111" i="15"/>
  <c r="H112" i="15"/>
  <c r="N110" i="15"/>
  <c r="O110" i="15"/>
  <c r="S108" i="15"/>
  <c r="X108" i="15" s="1"/>
  <c r="Q109" i="15"/>
  <c r="R108" i="15"/>
  <c r="W108" i="15" s="1"/>
  <c r="N113" i="14"/>
  <c r="O113" i="14"/>
  <c r="J114" i="14"/>
  <c r="H115" i="14"/>
  <c r="AE114" i="14"/>
  <c r="K114" i="14"/>
  <c r="S108" i="14"/>
  <c r="X108" i="14" s="1"/>
  <c r="Q109" i="14"/>
  <c r="R108" i="14"/>
  <c r="W108" i="14" s="1"/>
  <c r="AE110" i="9"/>
  <c r="H111" i="9"/>
  <c r="J110" i="9"/>
  <c r="K110" i="9"/>
  <c r="O109" i="9"/>
  <c r="S110" i="9"/>
  <c r="X110" i="9" s="1"/>
  <c r="R110" i="9"/>
  <c r="W110" i="9" s="1"/>
  <c r="Q111" i="9"/>
  <c r="N109" i="9"/>
  <c r="O111" i="8"/>
  <c r="N111" i="8"/>
  <c r="K112" i="8"/>
  <c r="J112" i="8"/>
  <c r="AE112" i="8"/>
  <c r="H113" i="8"/>
  <c r="S109" i="8"/>
  <c r="X109" i="8" s="1"/>
  <c r="R109" i="8"/>
  <c r="W109" i="8" s="1"/>
  <c r="Q110" i="8"/>
  <c r="Q230" i="1"/>
  <c r="S229" i="1"/>
  <c r="R229" i="1"/>
  <c r="O229" i="1"/>
  <c r="M229" i="1"/>
  <c r="N229" i="1"/>
  <c r="L229" i="1"/>
  <c r="H231" i="1"/>
  <c r="AE230" i="1"/>
  <c r="J230" i="1"/>
  <c r="K230" i="1"/>
  <c r="S110" i="1"/>
  <c r="X110" i="1" s="1"/>
  <c r="R110" i="1"/>
  <c r="W110" i="1" s="1"/>
  <c r="V115" i="1"/>
  <c r="N109" i="16" l="1"/>
  <c r="K110" i="16"/>
  <c r="J110" i="16"/>
  <c r="H111" i="16"/>
  <c r="AE110" i="16"/>
  <c r="Q112" i="16"/>
  <c r="S111" i="16"/>
  <c r="X111" i="16" s="1"/>
  <c r="R111" i="16"/>
  <c r="W111" i="16" s="1"/>
  <c r="O109" i="16"/>
  <c r="O111" i="15"/>
  <c r="J112" i="15"/>
  <c r="H113" i="15"/>
  <c r="AE112" i="15"/>
  <c r="K112" i="15"/>
  <c r="N111" i="15"/>
  <c r="Q110" i="15"/>
  <c r="S109" i="15"/>
  <c r="X109" i="15" s="1"/>
  <c r="R109" i="15"/>
  <c r="W109" i="15" s="1"/>
  <c r="O114" i="14"/>
  <c r="R109" i="14"/>
  <c r="W109" i="14" s="1"/>
  <c r="Q110" i="14"/>
  <c r="S109" i="14"/>
  <c r="X109" i="14" s="1"/>
  <c r="H116" i="14"/>
  <c r="K115" i="14"/>
  <c r="J115" i="14"/>
  <c r="AE115" i="14"/>
  <c r="N114" i="14"/>
  <c r="O110" i="9"/>
  <c r="N110" i="9"/>
  <c r="H112" i="9"/>
  <c r="AE111" i="9"/>
  <c r="K111" i="9"/>
  <c r="J111" i="9"/>
  <c r="R111" i="9"/>
  <c r="W111" i="9" s="1"/>
  <c r="S111" i="9"/>
  <c r="X111" i="9" s="1"/>
  <c r="Q112" i="9"/>
  <c r="K113" i="8"/>
  <c r="AE113" i="8"/>
  <c r="J113" i="8"/>
  <c r="H114" i="8"/>
  <c r="Q111" i="8"/>
  <c r="S110" i="8"/>
  <c r="X110" i="8" s="1"/>
  <c r="R110" i="8"/>
  <c r="W110" i="8" s="1"/>
  <c r="N112" i="8"/>
  <c r="O112" i="8"/>
  <c r="N230" i="1"/>
  <c r="L230" i="1"/>
  <c r="O230" i="1"/>
  <c r="M230" i="1"/>
  <c r="J231" i="1"/>
  <c r="K231" i="1"/>
  <c r="H232" i="1"/>
  <c r="AE231" i="1"/>
  <c r="R230" i="1"/>
  <c r="S230" i="1"/>
  <c r="Q231" i="1"/>
  <c r="S111" i="1"/>
  <c r="X111" i="1" s="1"/>
  <c r="R111" i="1"/>
  <c r="W111" i="1" s="1"/>
  <c r="V116" i="1"/>
  <c r="N110" i="16" l="1"/>
  <c r="S112" i="16"/>
  <c r="X112" i="16" s="1"/>
  <c r="R112" i="16"/>
  <c r="W112" i="16" s="1"/>
  <c r="Q113" i="16"/>
  <c r="K111" i="16"/>
  <c r="H112" i="16"/>
  <c r="AE111" i="16"/>
  <c r="J111" i="16"/>
  <c r="O110" i="16"/>
  <c r="Q111" i="15"/>
  <c r="S110" i="15"/>
  <c r="X110" i="15" s="1"/>
  <c r="R110" i="15"/>
  <c r="W110" i="15" s="1"/>
  <c r="N112" i="15"/>
  <c r="O112" i="15"/>
  <c r="AE113" i="15"/>
  <c r="K113" i="15"/>
  <c r="J113" i="15"/>
  <c r="H114" i="15"/>
  <c r="N115" i="14"/>
  <c r="H117" i="14"/>
  <c r="J116" i="14"/>
  <c r="K116" i="14"/>
  <c r="AE116" i="14"/>
  <c r="O115" i="14"/>
  <c r="S110" i="14"/>
  <c r="X110" i="14" s="1"/>
  <c r="Q111" i="14"/>
  <c r="R110" i="14"/>
  <c r="W110" i="14" s="1"/>
  <c r="Q113" i="9"/>
  <c r="S112" i="9"/>
  <c r="X112" i="9" s="1"/>
  <c r="R112" i="9"/>
  <c r="W112" i="9" s="1"/>
  <c r="N111" i="9"/>
  <c r="K112" i="9"/>
  <c r="J112" i="9"/>
  <c r="AE112" i="9"/>
  <c r="H113" i="9"/>
  <c r="O111" i="9"/>
  <c r="R111" i="8"/>
  <c r="W111" i="8" s="1"/>
  <c r="Q112" i="8"/>
  <c r="S111" i="8"/>
  <c r="X111" i="8" s="1"/>
  <c r="O113" i="8"/>
  <c r="K114" i="8"/>
  <c r="J114" i="8"/>
  <c r="H115" i="8"/>
  <c r="AE114" i="8"/>
  <c r="N113" i="8"/>
  <c r="S231" i="1"/>
  <c r="Q232" i="1"/>
  <c r="R231" i="1"/>
  <c r="O231" i="1"/>
  <c r="M231" i="1"/>
  <c r="AE232" i="1"/>
  <c r="J232" i="1"/>
  <c r="K232" i="1"/>
  <c r="H233" i="1"/>
  <c r="N231" i="1"/>
  <c r="L231" i="1"/>
  <c r="S112" i="1"/>
  <c r="X112" i="1" s="1"/>
  <c r="R112" i="1"/>
  <c r="W112" i="1" s="1"/>
  <c r="V117" i="1"/>
  <c r="O111" i="16" l="1"/>
  <c r="N111" i="16"/>
  <c r="S113" i="16"/>
  <c r="X113" i="16" s="1"/>
  <c r="Q114" i="16"/>
  <c r="R113" i="16"/>
  <c r="W113" i="16" s="1"/>
  <c r="J112" i="16"/>
  <c r="AE112" i="16"/>
  <c r="H113" i="16"/>
  <c r="K112" i="16"/>
  <c r="N113" i="15"/>
  <c r="O113" i="15"/>
  <c r="AE114" i="15"/>
  <c r="H115" i="15"/>
  <c r="K114" i="15"/>
  <c r="J114" i="15"/>
  <c r="S111" i="15"/>
  <c r="X111" i="15" s="1"/>
  <c r="R111" i="15"/>
  <c r="W111" i="15" s="1"/>
  <c r="Q112" i="15"/>
  <c r="O116" i="14"/>
  <c r="J117" i="14"/>
  <c r="H118" i="14"/>
  <c r="AE117" i="14"/>
  <c r="K117" i="14"/>
  <c r="Q112" i="14"/>
  <c r="S111" i="14"/>
  <c r="X111" i="14" s="1"/>
  <c r="R111" i="14"/>
  <c r="W111" i="14" s="1"/>
  <c r="N116" i="14"/>
  <c r="N112" i="9"/>
  <c r="J113" i="9"/>
  <c r="K113" i="9"/>
  <c r="H114" i="9"/>
  <c r="AE113" i="9"/>
  <c r="O112" i="9"/>
  <c r="S113" i="9"/>
  <c r="X113" i="9" s="1"/>
  <c r="R113" i="9"/>
  <c r="W113" i="9" s="1"/>
  <c r="Q114" i="9"/>
  <c r="K115" i="8"/>
  <c r="H116" i="8"/>
  <c r="AE115" i="8"/>
  <c r="J115" i="8"/>
  <c r="N114" i="8"/>
  <c r="R112" i="8"/>
  <c r="W112" i="8" s="1"/>
  <c r="Q113" i="8"/>
  <c r="S112" i="8"/>
  <c r="X112" i="8" s="1"/>
  <c r="O114" i="8"/>
  <c r="AE233" i="1"/>
  <c r="H234" i="1"/>
  <c r="J233" i="1"/>
  <c r="K233" i="1"/>
  <c r="N232" i="1"/>
  <c r="L232" i="1"/>
  <c r="O232" i="1"/>
  <c r="M232" i="1"/>
  <c r="S232" i="1"/>
  <c r="R232" i="1"/>
  <c r="Q233" i="1"/>
  <c r="R113" i="1"/>
  <c r="W113" i="1" s="1"/>
  <c r="S113" i="1"/>
  <c r="X113" i="1" s="1"/>
  <c r="V118" i="1"/>
  <c r="O112" i="16" l="1"/>
  <c r="N112" i="16"/>
  <c r="S114" i="16"/>
  <c r="X114" i="16" s="1"/>
  <c r="R114" i="16"/>
  <c r="W114" i="16" s="1"/>
  <c r="Q115" i="16"/>
  <c r="K113" i="16"/>
  <c r="J113" i="16"/>
  <c r="AE113" i="16"/>
  <c r="H114" i="16"/>
  <c r="S112" i="15"/>
  <c r="X112" i="15" s="1"/>
  <c r="R112" i="15"/>
  <c r="W112" i="15" s="1"/>
  <c r="Q113" i="15"/>
  <c r="O114" i="15"/>
  <c r="N114" i="15"/>
  <c r="J115" i="15"/>
  <c r="K115" i="15"/>
  <c r="AE115" i="15"/>
  <c r="H116" i="15"/>
  <c r="N117" i="14"/>
  <c r="O117" i="14"/>
  <c r="S112" i="14"/>
  <c r="X112" i="14" s="1"/>
  <c r="R112" i="14"/>
  <c r="W112" i="14" s="1"/>
  <c r="Q113" i="14"/>
  <c r="K118" i="14"/>
  <c r="J118" i="14"/>
  <c r="H119" i="14"/>
  <c r="AE118" i="14"/>
  <c r="N113" i="9"/>
  <c r="H115" i="9"/>
  <c r="K114" i="9"/>
  <c r="J114" i="9"/>
  <c r="AE114" i="9"/>
  <c r="R114" i="9"/>
  <c r="W114" i="9" s="1"/>
  <c r="S114" i="9"/>
  <c r="X114" i="9" s="1"/>
  <c r="Q115" i="9"/>
  <c r="O113" i="9"/>
  <c r="R113" i="8"/>
  <c r="W113" i="8" s="1"/>
  <c r="Q114" i="8"/>
  <c r="S113" i="8"/>
  <c r="X113" i="8" s="1"/>
  <c r="N115" i="8"/>
  <c r="AE116" i="8"/>
  <c r="H117" i="8"/>
  <c r="K116" i="8"/>
  <c r="J116" i="8"/>
  <c r="O115" i="8"/>
  <c r="O233" i="1"/>
  <c r="M233" i="1"/>
  <c r="N233" i="1"/>
  <c r="L233" i="1"/>
  <c r="Q234" i="1"/>
  <c r="R233" i="1"/>
  <c r="S233" i="1"/>
  <c r="J234" i="1"/>
  <c r="K234" i="1"/>
  <c r="H235" i="1"/>
  <c r="AE234" i="1"/>
  <c r="S114" i="1"/>
  <c r="X114" i="1" s="1"/>
  <c r="R114" i="1"/>
  <c r="W114" i="1" s="1"/>
  <c r="V119" i="1"/>
  <c r="N113" i="16" l="1"/>
  <c r="K114" i="16"/>
  <c r="H115" i="16"/>
  <c r="AE114" i="16"/>
  <c r="J114" i="16"/>
  <c r="S115" i="16"/>
  <c r="X115" i="16" s="1"/>
  <c r="R115" i="16"/>
  <c r="W115" i="16" s="1"/>
  <c r="Q116" i="16"/>
  <c r="O113" i="16"/>
  <c r="N115" i="15"/>
  <c r="AE116" i="15"/>
  <c r="H117" i="15"/>
  <c r="J116" i="15"/>
  <c r="K116" i="15"/>
  <c r="S113" i="15"/>
  <c r="X113" i="15" s="1"/>
  <c r="R113" i="15"/>
  <c r="W113" i="15" s="1"/>
  <c r="Q114" i="15"/>
  <c r="O115" i="15"/>
  <c r="K119" i="14"/>
  <c r="J119" i="14"/>
  <c r="AE119" i="14"/>
  <c r="H120" i="14"/>
  <c r="S113" i="14"/>
  <c r="X113" i="14" s="1"/>
  <c r="R113" i="14"/>
  <c r="W113" i="14" s="1"/>
  <c r="Q114" i="14"/>
  <c r="N118" i="14"/>
  <c r="O118" i="14"/>
  <c r="Q116" i="9"/>
  <c r="S115" i="9"/>
  <c r="X115" i="9" s="1"/>
  <c r="R115" i="9"/>
  <c r="W115" i="9" s="1"/>
  <c r="O114" i="9"/>
  <c r="H116" i="9"/>
  <c r="J115" i="9"/>
  <c r="K115" i="9"/>
  <c r="AE115" i="9"/>
  <c r="N114" i="9"/>
  <c r="N116" i="8"/>
  <c r="O116" i="8"/>
  <c r="R114" i="8"/>
  <c r="W114" i="8" s="1"/>
  <c r="S114" i="8"/>
  <c r="X114" i="8" s="1"/>
  <c r="Q115" i="8"/>
  <c r="H118" i="8"/>
  <c r="K117" i="8"/>
  <c r="J117" i="8"/>
  <c r="AE117" i="8"/>
  <c r="O234" i="1"/>
  <c r="M234" i="1"/>
  <c r="N234" i="1"/>
  <c r="L234" i="1"/>
  <c r="AE235" i="1"/>
  <c r="H236" i="1"/>
  <c r="K235" i="1"/>
  <c r="J235" i="1"/>
  <c r="R234" i="1"/>
  <c r="Q235" i="1"/>
  <c r="S234" i="1"/>
  <c r="R115" i="1"/>
  <c r="W115" i="1" s="1"/>
  <c r="S115" i="1"/>
  <c r="X115" i="1" s="1"/>
  <c r="V120" i="1"/>
  <c r="N114" i="16" l="1"/>
  <c r="S116" i="16"/>
  <c r="X116" i="16" s="1"/>
  <c r="R116" i="16"/>
  <c r="W116" i="16" s="1"/>
  <c r="Q117" i="16"/>
  <c r="O114" i="16"/>
  <c r="H116" i="16"/>
  <c r="AE115" i="16"/>
  <c r="K115" i="16"/>
  <c r="J115" i="16"/>
  <c r="O116" i="15"/>
  <c r="Q115" i="15"/>
  <c r="S114" i="15"/>
  <c r="X114" i="15" s="1"/>
  <c r="R114" i="15"/>
  <c r="W114" i="15" s="1"/>
  <c r="N116" i="15"/>
  <c r="H118" i="15"/>
  <c r="AE117" i="15"/>
  <c r="K117" i="15"/>
  <c r="J117" i="15"/>
  <c r="N119" i="14"/>
  <c r="O119" i="14"/>
  <c r="Q115" i="14"/>
  <c r="S114" i="14"/>
  <c r="X114" i="14" s="1"/>
  <c r="R114" i="14"/>
  <c r="W114" i="14" s="1"/>
  <c r="H121" i="14"/>
  <c r="K120" i="14"/>
  <c r="J120" i="14"/>
  <c r="AE120" i="14"/>
  <c r="AE116" i="9"/>
  <c r="K116" i="9"/>
  <c r="H117" i="9"/>
  <c r="J116" i="9"/>
  <c r="N115" i="9"/>
  <c r="O115" i="9"/>
  <c r="Q117" i="9"/>
  <c r="S116" i="9"/>
  <c r="X116" i="9" s="1"/>
  <c r="R116" i="9"/>
  <c r="W116" i="9" s="1"/>
  <c r="O117" i="8"/>
  <c r="S115" i="8"/>
  <c r="X115" i="8" s="1"/>
  <c r="Q116" i="8"/>
  <c r="R115" i="8"/>
  <c r="W115" i="8" s="1"/>
  <c r="N117" i="8"/>
  <c r="K118" i="8"/>
  <c r="J118" i="8"/>
  <c r="H119" i="8"/>
  <c r="AE118" i="8"/>
  <c r="R235" i="1"/>
  <c r="S235" i="1"/>
  <c r="Q236" i="1"/>
  <c r="J236" i="1"/>
  <c r="AE236" i="1"/>
  <c r="H237" i="1"/>
  <c r="K236" i="1"/>
  <c r="O235" i="1"/>
  <c r="M235" i="1"/>
  <c r="N235" i="1"/>
  <c r="L235" i="1"/>
  <c r="S116" i="1"/>
  <c r="X116" i="1" s="1"/>
  <c r="R116" i="1"/>
  <c r="W116" i="1" s="1"/>
  <c r="V121" i="1"/>
  <c r="O115" i="16" l="1"/>
  <c r="N115" i="16"/>
  <c r="K116" i="16"/>
  <c r="J116" i="16"/>
  <c r="AE116" i="16"/>
  <c r="H117" i="16"/>
  <c r="Q118" i="16"/>
  <c r="S117" i="16"/>
  <c r="X117" i="16" s="1"/>
  <c r="R117" i="16"/>
  <c r="W117" i="16" s="1"/>
  <c r="N117" i="15"/>
  <c r="AE118" i="15"/>
  <c r="J118" i="15"/>
  <c r="H119" i="15"/>
  <c r="K118" i="15"/>
  <c r="O117" i="15"/>
  <c r="Q116" i="15"/>
  <c r="R115" i="15"/>
  <c r="W115" i="15" s="1"/>
  <c r="S115" i="15"/>
  <c r="X115" i="15" s="1"/>
  <c r="O120" i="14"/>
  <c r="N120" i="14"/>
  <c r="Q116" i="14"/>
  <c r="S115" i="14"/>
  <c r="X115" i="14" s="1"/>
  <c r="R115" i="14"/>
  <c r="W115" i="14" s="1"/>
  <c r="H122" i="14"/>
  <c r="AE121" i="14"/>
  <c r="K121" i="14"/>
  <c r="J121" i="14"/>
  <c r="S117" i="9"/>
  <c r="X117" i="9" s="1"/>
  <c r="Q118" i="9"/>
  <c r="R117" i="9"/>
  <c r="W117" i="9" s="1"/>
  <c r="AE117" i="9"/>
  <c r="K117" i="9"/>
  <c r="J117" i="9"/>
  <c r="H118" i="9"/>
  <c r="O116" i="9"/>
  <c r="N116" i="9"/>
  <c r="AE119" i="8"/>
  <c r="H120" i="8"/>
  <c r="K119" i="8"/>
  <c r="J119" i="8"/>
  <c r="O118" i="8"/>
  <c r="S116" i="8"/>
  <c r="X116" i="8" s="1"/>
  <c r="Q117" i="8"/>
  <c r="R116" i="8"/>
  <c r="W116" i="8" s="1"/>
  <c r="N118" i="8"/>
  <c r="N236" i="1"/>
  <c r="L236" i="1"/>
  <c r="O236" i="1"/>
  <c r="M236" i="1"/>
  <c r="S236" i="1"/>
  <c r="R236" i="1"/>
  <c r="Q237" i="1"/>
  <c r="AE237" i="1"/>
  <c r="J237" i="1"/>
  <c r="K237" i="1"/>
  <c r="H238" i="1"/>
  <c r="S117" i="1"/>
  <c r="X117" i="1" s="1"/>
  <c r="R117" i="1"/>
  <c r="W117" i="1" s="1"/>
  <c r="V122" i="1"/>
  <c r="N116" i="16" l="1"/>
  <c r="H118" i="16"/>
  <c r="AE117" i="16"/>
  <c r="K117" i="16"/>
  <c r="J117" i="16"/>
  <c r="Q119" i="16"/>
  <c r="S118" i="16"/>
  <c r="X118" i="16" s="1"/>
  <c r="R118" i="16"/>
  <c r="W118" i="16" s="1"/>
  <c r="O116" i="16"/>
  <c r="O118" i="15"/>
  <c r="S116" i="15"/>
  <c r="X116" i="15" s="1"/>
  <c r="Q117" i="15"/>
  <c r="R116" i="15"/>
  <c r="W116" i="15" s="1"/>
  <c r="H120" i="15"/>
  <c r="K119" i="15"/>
  <c r="J119" i="15"/>
  <c r="AE119" i="15"/>
  <c r="N118" i="15"/>
  <c r="N121" i="14"/>
  <c r="S116" i="14"/>
  <c r="X116" i="14" s="1"/>
  <c r="Q117" i="14"/>
  <c r="R116" i="14"/>
  <c r="W116" i="14" s="1"/>
  <c r="O121" i="14"/>
  <c r="J122" i="14"/>
  <c r="H123" i="14"/>
  <c r="K122" i="14"/>
  <c r="AE122" i="14"/>
  <c r="N117" i="9"/>
  <c r="S118" i="9"/>
  <c r="X118" i="9" s="1"/>
  <c r="Q119" i="9"/>
  <c r="R118" i="9"/>
  <c r="W118" i="9" s="1"/>
  <c r="O117" i="9"/>
  <c r="H119" i="9"/>
  <c r="AE118" i="9"/>
  <c r="K118" i="9"/>
  <c r="J118" i="9"/>
  <c r="N119" i="8"/>
  <c r="Q118" i="8"/>
  <c r="S117" i="8"/>
  <c r="X117" i="8" s="1"/>
  <c r="R117" i="8"/>
  <c r="W117" i="8" s="1"/>
  <c r="O119" i="8"/>
  <c r="H121" i="8"/>
  <c r="K120" i="8"/>
  <c r="J120" i="8"/>
  <c r="AE120" i="8"/>
  <c r="O237" i="1"/>
  <c r="M237" i="1"/>
  <c r="J238" i="1"/>
  <c r="AE238" i="1"/>
  <c r="H239" i="1"/>
  <c r="K238" i="1"/>
  <c r="Q238" i="1"/>
  <c r="R237" i="1"/>
  <c r="S237" i="1"/>
  <c r="N237" i="1"/>
  <c r="L237" i="1"/>
  <c r="S118" i="1"/>
  <c r="X118" i="1" s="1"/>
  <c r="R118" i="1"/>
  <c r="W118" i="1" s="1"/>
  <c r="V123" i="1"/>
  <c r="O117" i="16" l="1"/>
  <c r="R119" i="16"/>
  <c r="W119" i="16" s="1"/>
  <c r="Q120" i="16"/>
  <c r="S119" i="16"/>
  <c r="X119" i="16" s="1"/>
  <c r="N117" i="16"/>
  <c r="H119" i="16"/>
  <c r="K118" i="16"/>
  <c r="J118" i="16"/>
  <c r="AE118" i="16"/>
  <c r="O119" i="15"/>
  <c r="N119" i="15"/>
  <c r="K120" i="15"/>
  <c r="H121" i="15"/>
  <c r="AE120" i="15"/>
  <c r="J120" i="15"/>
  <c r="R117" i="15"/>
  <c r="W117" i="15" s="1"/>
  <c r="S117" i="15"/>
  <c r="X117" i="15" s="1"/>
  <c r="Q118" i="15"/>
  <c r="O122" i="14"/>
  <c r="N122" i="14"/>
  <c r="J123" i="14"/>
  <c r="K123" i="14"/>
  <c r="AE123" i="14"/>
  <c r="H124" i="14"/>
  <c r="S117" i="14"/>
  <c r="X117" i="14" s="1"/>
  <c r="R117" i="14"/>
  <c r="W117" i="14" s="1"/>
  <c r="Q118" i="14"/>
  <c r="O118" i="9"/>
  <c r="S119" i="9"/>
  <c r="X119" i="9" s="1"/>
  <c r="R119" i="9"/>
  <c r="W119" i="9" s="1"/>
  <c r="Q120" i="9"/>
  <c r="N118" i="9"/>
  <c r="AE119" i="9"/>
  <c r="H120" i="9"/>
  <c r="K119" i="9"/>
  <c r="J119" i="9"/>
  <c r="N120" i="8"/>
  <c r="H122" i="8"/>
  <c r="AE121" i="8"/>
  <c r="K121" i="8"/>
  <c r="J121" i="8"/>
  <c r="S118" i="8"/>
  <c r="X118" i="8" s="1"/>
  <c r="R118" i="8"/>
  <c r="W118" i="8" s="1"/>
  <c r="Q119" i="8"/>
  <c r="O120" i="8"/>
  <c r="N238" i="1"/>
  <c r="L238" i="1"/>
  <c r="O238" i="1"/>
  <c r="M238" i="1"/>
  <c r="R238" i="1"/>
  <c r="S238" i="1"/>
  <c r="Q239" i="1"/>
  <c r="AE239" i="1"/>
  <c r="H240" i="1"/>
  <c r="J239" i="1"/>
  <c r="K239" i="1"/>
  <c r="S119" i="1"/>
  <c r="X119" i="1" s="1"/>
  <c r="R119" i="1"/>
  <c r="W119" i="1" s="1"/>
  <c r="V124" i="1"/>
  <c r="N118" i="16" l="1"/>
  <c r="O118" i="16"/>
  <c r="R120" i="16"/>
  <c r="W120" i="16" s="1"/>
  <c r="S120" i="16"/>
  <c r="X120" i="16" s="1"/>
  <c r="Q121" i="16"/>
  <c r="K119" i="16"/>
  <c r="J119" i="16"/>
  <c r="H120" i="16"/>
  <c r="AE119" i="16"/>
  <c r="Q119" i="15"/>
  <c r="S118" i="15"/>
  <c r="X118" i="15" s="1"/>
  <c r="R118" i="15"/>
  <c r="W118" i="15" s="1"/>
  <c r="O120" i="15"/>
  <c r="H122" i="15"/>
  <c r="J121" i="15"/>
  <c r="K121" i="15"/>
  <c r="AE121" i="15"/>
  <c r="N120" i="15"/>
  <c r="N123" i="14"/>
  <c r="S118" i="14"/>
  <c r="X118" i="14" s="1"/>
  <c r="R118" i="14"/>
  <c r="W118" i="14" s="1"/>
  <c r="Q119" i="14"/>
  <c r="H125" i="14"/>
  <c r="AE124" i="14"/>
  <c r="K124" i="14"/>
  <c r="J124" i="14"/>
  <c r="O123" i="14"/>
  <c r="H121" i="9"/>
  <c r="J120" i="9"/>
  <c r="AE120" i="9"/>
  <c r="K120" i="9"/>
  <c r="Q121" i="9"/>
  <c r="R120" i="9"/>
  <c r="W120" i="9" s="1"/>
  <c r="S120" i="9"/>
  <c r="X120" i="9" s="1"/>
  <c r="N119" i="9"/>
  <c r="O119" i="9"/>
  <c r="N121" i="8"/>
  <c r="O121" i="8"/>
  <c r="J122" i="8"/>
  <c r="K122" i="8"/>
  <c r="H123" i="8"/>
  <c r="AE122" i="8"/>
  <c r="S119" i="8"/>
  <c r="X119" i="8" s="1"/>
  <c r="R119" i="8"/>
  <c r="W119" i="8" s="1"/>
  <c r="Q120" i="8"/>
  <c r="O239" i="1"/>
  <c r="M239" i="1"/>
  <c r="N239" i="1"/>
  <c r="L239" i="1"/>
  <c r="Q240" i="1"/>
  <c r="R239" i="1"/>
  <c r="S239" i="1"/>
  <c r="J240" i="1"/>
  <c r="K240" i="1"/>
  <c r="AE240" i="1"/>
  <c r="H241" i="1"/>
  <c r="S120" i="1"/>
  <c r="X120" i="1" s="1"/>
  <c r="R120" i="1"/>
  <c r="W120" i="1" s="1"/>
  <c r="V125" i="1"/>
  <c r="Q122" i="16" l="1"/>
  <c r="S121" i="16"/>
  <c r="X121" i="16" s="1"/>
  <c r="R121" i="16"/>
  <c r="W121" i="16" s="1"/>
  <c r="N119" i="16"/>
  <c r="AE120" i="16"/>
  <c r="K120" i="16"/>
  <c r="J120" i="16"/>
  <c r="H121" i="16"/>
  <c r="O119" i="16"/>
  <c r="O121" i="15"/>
  <c r="N121" i="15"/>
  <c r="S119" i="15"/>
  <c r="X119" i="15" s="1"/>
  <c r="R119" i="15"/>
  <c r="W119" i="15" s="1"/>
  <c r="Q120" i="15"/>
  <c r="AE122" i="15"/>
  <c r="H123" i="15"/>
  <c r="J122" i="15"/>
  <c r="K122" i="15"/>
  <c r="O124" i="14"/>
  <c r="S119" i="14"/>
  <c r="X119" i="14" s="1"/>
  <c r="R119" i="14"/>
  <c r="W119" i="14" s="1"/>
  <c r="Q120" i="14"/>
  <c r="N124" i="14"/>
  <c r="K125" i="14"/>
  <c r="H126" i="14"/>
  <c r="AE125" i="14"/>
  <c r="J125" i="14"/>
  <c r="O120" i="9"/>
  <c r="K121" i="9"/>
  <c r="J121" i="9"/>
  <c r="AE121" i="9"/>
  <c r="H122" i="9"/>
  <c r="S121" i="9"/>
  <c r="X121" i="9" s="1"/>
  <c r="R121" i="9"/>
  <c r="W121" i="9" s="1"/>
  <c r="Q122" i="9"/>
  <c r="N120" i="9"/>
  <c r="R120" i="8"/>
  <c r="W120" i="8" s="1"/>
  <c r="S120" i="8"/>
  <c r="X120" i="8" s="1"/>
  <c r="Q121" i="8"/>
  <c r="N122" i="8"/>
  <c r="H124" i="8"/>
  <c r="AE123" i="8"/>
  <c r="K123" i="8"/>
  <c r="J123" i="8"/>
  <c r="O122" i="8"/>
  <c r="R240" i="1"/>
  <c r="Q241" i="1"/>
  <c r="S240" i="1"/>
  <c r="AE241" i="1"/>
  <c r="H242" i="1"/>
  <c r="J241" i="1"/>
  <c r="K241" i="1"/>
  <c r="N240" i="1"/>
  <c r="L240" i="1"/>
  <c r="O240" i="1"/>
  <c r="M240" i="1"/>
  <c r="R121" i="1"/>
  <c r="W121" i="1" s="1"/>
  <c r="S121" i="1"/>
  <c r="X121" i="1" s="1"/>
  <c r="V126" i="1"/>
  <c r="N120" i="16" l="1"/>
  <c r="O120" i="16"/>
  <c r="AE121" i="16"/>
  <c r="H122" i="16"/>
  <c r="K121" i="16"/>
  <c r="J121" i="16"/>
  <c r="R122" i="16"/>
  <c r="W122" i="16" s="1"/>
  <c r="S122" i="16"/>
  <c r="X122" i="16" s="1"/>
  <c r="Q123" i="16"/>
  <c r="AE123" i="15"/>
  <c r="K123" i="15"/>
  <c r="J123" i="15"/>
  <c r="H124" i="15"/>
  <c r="S120" i="15"/>
  <c r="X120" i="15" s="1"/>
  <c r="R120" i="15"/>
  <c r="W120" i="15" s="1"/>
  <c r="Q121" i="15"/>
  <c r="O122" i="15"/>
  <c r="N122" i="15"/>
  <c r="N125" i="14"/>
  <c r="O125" i="14"/>
  <c r="Q121" i="14"/>
  <c r="S120" i="14"/>
  <c r="X120" i="14" s="1"/>
  <c r="R120" i="14"/>
  <c r="W120" i="14" s="1"/>
  <c r="K126" i="14"/>
  <c r="J126" i="14"/>
  <c r="H127" i="14"/>
  <c r="AE126" i="14"/>
  <c r="N121" i="9"/>
  <c r="H123" i="9"/>
  <c r="K122" i="9"/>
  <c r="J122" i="9"/>
  <c r="AE122" i="9"/>
  <c r="S122" i="9"/>
  <c r="X122" i="9" s="1"/>
  <c r="R122" i="9"/>
  <c r="W122" i="9" s="1"/>
  <c r="Q123" i="9"/>
  <c r="O121" i="9"/>
  <c r="N123" i="8"/>
  <c r="S121" i="8"/>
  <c r="X121" i="8" s="1"/>
  <c r="R121" i="8"/>
  <c r="W121" i="8" s="1"/>
  <c r="Q122" i="8"/>
  <c r="O123" i="8"/>
  <c r="AE124" i="8"/>
  <c r="H125" i="8"/>
  <c r="K124" i="8"/>
  <c r="J124" i="8"/>
  <c r="AE242" i="1"/>
  <c r="H243" i="1"/>
  <c r="J242" i="1"/>
  <c r="K242" i="1"/>
  <c r="N241" i="1"/>
  <c r="L241" i="1"/>
  <c r="S241" i="1"/>
  <c r="R241" i="1"/>
  <c r="Q242" i="1"/>
  <c r="O241" i="1"/>
  <c r="M241" i="1"/>
  <c r="S122" i="1"/>
  <c r="X122" i="1" s="1"/>
  <c r="R122" i="1"/>
  <c r="W122" i="1" s="1"/>
  <c r="V127" i="1"/>
  <c r="N121" i="16" l="1"/>
  <c r="O121" i="16"/>
  <c r="R123" i="16"/>
  <c r="W123" i="16" s="1"/>
  <c r="S123" i="16"/>
  <c r="X123" i="16" s="1"/>
  <c r="Q124" i="16"/>
  <c r="K122" i="16"/>
  <c r="J122" i="16"/>
  <c r="H123" i="16"/>
  <c r="AE122" i="16"/>
  <c r="S121" i="15"/>
  <c r="X121" i="15" s="1"/>
  <c r="Q122" i="15"/>
  <c r="R121" i="15"/>
  <c r="W121" i="15" s="1"/>
  <c r="O123" i="15"/>
  <c r="K124" i="15"/>
  <c r="J124" i="15"/>
  <c r="H125" i="15"/>
  <c r="AE124" i="15"/>
  <c r="N123" i="15"/>
  <c r="O126" i="14"/>
  <c r="N126" i="14"/>
  <c r="Q122" i="14"/>
  <c r="S121" i="14"/>
  <c r="X121" i="14" s="1"/>
  <c r="R121" i="14"/>
  <c r="W121" i="14" s="1"/>
  <c r="K127" i="14"/>
  <c r="H128" i="14"/>
  <c r="AE127" i="14"/>
  <c r="J127" i="14"/>
  <c r="AE123" i="9"/>
  <c r="K123" i="9"/>
  <c r="J123" i="9"/>
  <c r="H124" i="9"/>
  <c r="O122" i="9"/>
  <c r="Q124" i="9"/>
  <c r="R123" i="9"/>
  <c r="W123" i="9" s="1"/>
  <c r="S123" i="9"/>
  <c r="X123" i="9" s="1"/>
  <c r="N122" i="9"/>
  <c r="K125" i="8"/>
  <c r="J125" i="8"/>
  <c r="H126" i="8"/>
  <c r="AE125" i="8"/>
  <c r="N124" i="8"/>
  <c r="S122" i="8"/>
  <c r="X122" i="8" s="1"/>
  <c r="R122" i="8"/>
  <c r="W122" i="8" s="1"/>
  <c r="Q123" i="8"/>
  <c r="O124" i="8"/>
  <c r="Q243" i="1"/>
  <c r="R242" i="1"/>
  <c r="S242" i="1"/>
  <c r="O242" i="1"/>
  <c r="M242" i="1"/>
  <c r="J243" i="1"/>
  <c r="H244" i="1"/>
  <c r="AE243" i="1"/>
  <c r="K243" i="1"/>
  <c r="N242" i="1"/>
  <c r="L242" i="1"/>
  <c r="R123" i="1"/>
  <c r="W123" i="1" s="1"/>
  <c r="S123" i="1"/>
  <c r="X123" i="1" s="1"/>
  <c r="V128" i="1"/>
  <c r="O122" i="16" l="1"/>
  <c r="Q125" i="16"/>
  <c r="R124" i="16"/>
  <c r="W124" i="16" s="1"/>
  <c r="S124" i="16"/>
  <c r="X124" i="16" s="1"/>
  <c r="K123" i="16"/>
  <c r="J123" i="16"/>
  <c r="AE123" i="16"/>
  <c r="H124" i="16"/>
  <c r="N122" i="16"/>
  <c r="N124" i="15"/>
  <c r="K125" i="15"/>
  <c r="H126" i="15"/>
  <c r="J125" i="15"/>
  <c r="AE125" i="15"/>
  <c r="S122" i="15"/>
  <c r="X122" i="15" s="1"/>
  <c r="Q123" i="15"/>
  <c r="R122" i="15"/>
  <c r="W122" i="15" s="1"/>
  <c r="O124" i="15"/>
  <c r="N127" i="14"/>
  <c r="O127" i="14"/>
  <c r="H129" i="14"/>
  <c r="AE128" i="14"/>
  <c r="J128" i="14"/>
  <c r="K128" i="14"/>
  <c r="R122" i="14"/>
  <c r="W122" i="14" s="1"/>
  <c r="Q123" i="14"/>
  <c r="S122" i="14"/>
  <c r="X122" i="14" s="1"/>
  <c r="N123" i="9"/>
  <c r="O123" i="9"/>
  <c r="Q125" i="9"/>
  <c r="S124" i="9"/>
  <c r="X124" i="9" s="1"/>
  <c r="R124" i="9"/>
  <c r="W124" i="9" s="1"/>
  <c r="AE124" i="9"/>
  <c r="J124" i="9"/>
  <c r="H125" i="9"/>
  <c r="K124" i="9"/>
  <c r="K126" i="8"/>
  <c r="J126" i="8"/>
  <c r="H127" i="8"/>
  <c r="AE126" i="8"/>
  <c r="N125" i="8"/>
  <c r="O125" i="8"/>
  <c r="S123" i="8"/>
  <c r="X123" i="8" s="1"/>
  <c r="R123" i="8"/>
  <c r="W123" i="8" s="1"/>
  <c r="Q124" i="8"/>
  <c r="O243" i="1"/>
  <c r="M243" i="1"/>
  <c r="K244" i="1"/>
  <c r="J244" i="1"/>
  <c r="AE244" i="1"/>
  <c r="H245" i="1"/>
  <c r="N243" i="1"/>
  <c r="L243" i="1"/>
  <c r="Q244" i="1"/>
  <c r="R243" i="1"/>
  <c r="S243" i="1"/>
  <c r="R124" i="1"/>
  <c r="W124" i="1" s="1"/>
  <c r="S124" i="1"/>
  <c r="X124" i="1" s="1"/>
  <c r="V129" i="1"/>
  <c r="N123" i="16" l="1"/>
  <c r="H125" i="16"/>
  <c r="K124" i="16"/>
  <c r="J124" i="16"/>
  <c r="AE124" i="16"/>
  <c r="O123" i="16"/>
  <c r="S125" i="16"/>
  <c r="X125" i="16" s="1"/>
  <c r="R125" i="16"/>
  <c r="W125" i="16" s="1"/>
  <c r="Q126" i="16"/>
  <c r="O125" i="15"/>
  <c r="R123" i="15"/>
  <c r="W123" i="15" s="1"/>
  <c r="Q124" i="15"/>
  <c r="S123" i="15"/>
  <c r="X123" i="15" s="1"/>
  <c r="AE126" i="15"/>
  <c r="J126" i="15"/>
  <c r="H127" i="15"/>
  <c r="K126" i="15"/>
  <c r="N125" i="15"/>
  <c r="N128" i="14"/>
  <c r="S123" i="14"/>
  <c r="X123" i="14" s="1"/>
  <c r="R123" i="14"/>
  <c r="W123" i="14" s="1"/>
  <c r="Q124" i="14"/>
  <c r="J129" i="14"/>
  <c r="AE129" i="14"/>
  <c r="H130" i="14"/>
  <c r="K129" i="14"/>
  <c r="O128" i="14"/>
  <c r="N124" i="9"/>
  <c r="O124" i="9"/>
  <c r="K125" i="9"/>
  <c r="J125" i="9"/>
  <c r="AE125" i="9"/>
  <c r="H126" i="9"/>
  <c r="R125" i="9"/>
  <c r="W125" i="9" s="1"/>
  <c r="S125" i="9"/>
  <c r="X125" i="9" s="1"/>
  <c r="Q126" i="9"/>
  <c r="Q125" i="8"/>
  <c r="S124" i="8"/>
  <c r="X124" i="8" s="1"/>
  <c r="R124" i="8"/>
  <c r="W124" i="8" s="1"/>
  <c r="K127" i="8"/>
  <c r="J127" i="8"/>
  <c r="H128" i="8"/>
  <c r="AE127" i="8"/>
  <c r="N126" i="8"/>
  <c r="O126" i="8"/>
  <c r="O244" i="1"/>
  <c r="M244" i="1"/>
  <c r="Q245" i="1"/>
  <c r="R244" i="1"/>
  <c r="S244" i="1"/>
  <c r="AE245" i="1"/>
  <c r="H246" i="1"/>
  <c r="J245" i="1"/>
  <c r="K245" i="1"/>
  <c r="N244" i="1"/>
  <c r="L244" i="1"/>
  <c r="S125" i="1"/>
  <c r="X125" i="1" s="1"/>
  <c r="R125" i="1"/>
  <c r="W125" i="1" s="1"/>
  <c r="V130" i="1"/>
  <c r="R126" i="16" l="1"/>
  <c r="W126" i="16" s="1"/>
  <c r="S126" i="16"/>
  <c r="X126" i="16" s="1"/>
  <c r="Q127" i="16"/>
  <c r="O124" i="16"/>
  <c r="K125" i="16"/>
  <c r="H126" i="16"/>
  <c r="AE125" i="16"/>
  <c r="J125" i="16"/>
  <c r="N124" i="16"/>
  <c r="AE127" i="15"/>
  <c r="J127" i="15"/>
  <c r="K127" i="15"/>
  <c r="H128" i="15"/>
  <c r="N126" i="15"/>
  <c r="O126" i="15"/>
  <c r="Q125" i="15"/>
  <c r="S124" i="15"/>
  <c r="X124" i="15" s="1"/>
  <c r="R124" i="15"/>
  <c r="W124" i="15" s="1"/>
  <c r="O129" i="14"/>
  <c r="N129" i="14"/>
  <c r="K130" i="14"/>
  <c r="H131" i="14"/>
  <c r="J130" i="14"/>
  <c r="AE130" i="14"/>
  <c r="S124" i="14"/>
  <c r="X124" i="14" s="1"/>
  <c r="R124" i="14"/>
  <c r="W124" i="14" s="1"/>
  <c r="Q125" i="14"/>
  <c r="O125" i="9"/>
  <c r="N125" i="9"/>
  <c r="R126" i="9"/>
  <c r="W126" i="9" s="1"/>
  <c r="Q127" i="9"/>
  <c r="S126" i="9"/>
  <c r="X126" i="9" s="1"/>
  <c r="K126" i="9"/>
  <c r="J126" i="9"/>
  <c r="AE126" i="9"/>
  <c r="H127" i="9"/>
  <c r="O127" i="8"/>
  <c r="AE128" i="8"/>
  <c r="H129" i="8"/>
  <c r="J128" i="8"/>
  <c r="K128" i="8"/>
  <c r="N127" i="8"/>
  <c r="S125" i="8"/>
  <c r="X125" i="8" s="1"/>
  <c r="R125" i="8"/>
  <c r="W125" i="8" s="1"/>
  <c r="Q126" i="8"/>
  <c r="O245" i="1"/>
  <c r="M245" i="1"/>
  <c r="H247" i="1"/>
  <c r="J246" i="1"/>
  <c r="K246" i="1"/>
  <c r="AE246" i="1"/>
  <c r="R245" i="1"/>
  <c r="S245" i="1"/>
  <c r="Q246" i="1"/>
  <c r="N245" i="1"/>
  <c r="L245" i="1"/>
  <c r="R126" i="1"/>
  <c r="W126" i="1" s="1"/>
  <c r="S126" i="1"/>
  <c r="X126" i="1" s="1"/>
  <c r="V131" i="1"/>
  <c r="J126" i="16" l="1"/>
  <c r="H127" i="16"/>
  <c r="K126" i="16"/>
  <c r="AE126" i="16"/>
  <c r="S127" i="16"/>
  <c r="X127" i="16" s="1"/>
  <c r="Q128" i="16"/>
  <c r="R127" i="16"/>
  <c r="W127" i="16" s="1"/>
  <c r="N125" i="16"/>
  <c r="O125" i="16"/>
  <c r="H129" i="15"/>
  <c r="AE128" i="15"/>
  <c r="K128" i="15"/>
  <c r="J128" i="15"/>
  <c r="S125" i="15"/>
  <c r="X125" i="15" s="1"/>
  <c r="Q126" i="15"/>
  <c r="R125" i="15"/>
  <c r="W125" i="15" s="1"/>
  <c r="O127" i="15"/>
  <c r="N127" i="15"/>
  <c r="N130" i="14"/>
  <c r="Q126" i="14"/>
  <c r="S125" i="14"/>
  <c r="X125" i="14" s="1"/>
  <c r="R125" i="14"/>
  <c r="W125" i="14" s="1"/>
  <c r="H132" i="14"/>
  <c r="K131" i="14"/>
  <c r="J131" i="14"/>
  <c r="AE131" i="14"/>
  <c r="O130" i="14"/>
  <c r="O126" i="9"/>
  <c r="J127" i="9"/>
  <c r="K127" i="9"/>
  <c r="AE127" i="9"/>
  <c r="H128" i="9"/>
  <c r="N126" i="9"/>
  <c r="S127" i="9"/>
  <c r="X127" i="9" s="1"/>
  <c r="R127" i="9"/>
  <c r="W127" i="9" s="1"/>
  <c r="Q128" i="9"/>
  <c r="Q127" i="8"/>
  <c r="R126" i="8"/>
  <c r="W126" i="8" s="1"/>
  <c r="S126" i="8"/>
  <c r="X126" i="8" s="1"/>
  <c r="O128" i="8"/>
  <c r="N128" i="8"/>
  <c r="AE129" i="8"/>
  <c r="K129" i="8"/>
  <c r="J129" i="8"/>
  <c r="H130" i="8"/>
  <c r="O246" i="1"/>
  <c r="M246" i="1"/>
  <c r="J247" i="1"/>
  <c r="K247" i="1"/>
  <c r="AE247" i="1"/>
  <c r="H248" i="1"/>
  <c r="Q247" i="1"/>
  <c r="S246" i="1"/>
  <c r="R246" i="1"/>
  <c r="N246" i="1"/>
  <c r="L246" i="1"/>
  <c r="S127" i="1"/>
  <c r="X127" i="1" s="1"/>
  <c r="R127" i="1"/>
  <c r="W127" i="1" s="1"/>
  <c r="V132" i="1"/>
  <c r="J127" i="16" l="1"/>
  <c r="H128" i="16"/>
  <c r="AE127" i="16"/>
  <c r="K127" i="16"/>
  <c r="N126" i="16"/>
  <c r="S128" i="16"/>
  <c r="X128" i="16" s="1"/>
  <c r="R128" i="16"/>
  <c r="W128" i="16" s="1"/>
  <c r="Q129" i="16"/>
  <c r="O126" i="16"/>
  <c r="N128" i="15"/>
  <c r="O128" i="15"/>
  <c r="R126" i="15"/>
  <c r="W126" i="15" s="1"/>
  <c r="Q127" i="15"/>
  <c r="S126" i="15"/>
  <c r="X126" i="15" s="1"/>
  <c r="AE129" i="15"/>
  <c r="J129" i="15"/>
  <c r="H130" i="15"/>
  <c r="K129" i="15"/>
  <c r="N131" i="14"/>
  <c r="H133" i="14"/>
  <c r="K132" i="14"/>
  <c r="J132" i="14"/>
  <c r="AE132" i="14"/>
  <c r="O131" i="14"/>
  <c r="R126" i="14"/>
  <c r="W126" i="14" s="1"/>
  <c r="S126" i="14"/>
  <c r="X126" i="14" s="1"/>
  <c r="Q127" i="14"/>
  <c r="Q129" i="9"/>
  <c r="R128" i="9"/>
  <c r="W128" i="9" s="1"/>
  <c r="S128" i="9"/>
  <c r="X128" i="9" s="1"/>
  <c r="O127" i="9"/>
  <c r="N127" i="9"/>
  <c r="H129" i="9"/>
  <c r="K128" i="9"/>
  <c r="J128" i="9"/>
  <c r="AE128" i="9"/>
  <c r="N129" i="8"/>
  <c r="O129" i="8"/>
  <c r="J130" i="8"/>
  <c r="K130" i="8"/>
  <c r="AE130" i="8"/>
  <c r="H131" i="8"/>
  <c r="R127" i="8"/>
  <c r="W127" i="8" s="1"/>
  <c r="S127" i="8"/>
  <c r="X127" i="8" s="1"/>
  <c r="Q128" i="8"/>
  <c r="N247" i="1"/>
  <c r="L247" i="1"/>
  <c r="S247" i="1"/>
  <c r="R247" i="1"/>
  <c r="Q248" i="1"/>
  <c r="H249" i="1"/>
  <c r="J248" i="1"/>
  <c r="AE248" i="1"/>
  <c r="K248" i="1"/>
  <c r="O247" i="1"/>
  <c r="M247" i="1"/>
  <c r="S128" i="1"/>
  <c r="X128" i="1" s="1"/>
  <c r="R128" i="1"/>
  <c r="W128" i="1" s="1"/>
  <c r="V133" i="1"/>
  <c r="Q130" i="16" l="1"/>
  <c r="S129" i="16"/>
  <c r="X129" i="16" s="1"/>
  <c r="R129" i="16"/>
  <c r="W129" i="16" s="1"/>
  <c r="O127" i="16"/>
  <c r="J128" i="16"/>
  <c r="K128" i="16"/>
  <c r="H129" i="16"/>
  <c r="AE128" i="16"/>
  <c r="N127" i="16"/>
  <c r="N129" i="15"/>
  <c r="S127" i="15"/>
  <c r="X127" i="15" s="1"/>
  <c r="R127" i="15"/>
  <c r="W127" i="15" s="1"/>
  <c r="Q128" i="15"/>
  <c r="O129" i="15"/>
  <c r="AE130" i="15"/>
  <c r="H131" i="15"/>
  <c r="K130" i="15"/>
  <c r="J130" i="15"/>
  <c r="N132" i="14"/>
  <c r="S127" i="14"/>
  <c r="X127" i="14" s="1"/>
  <c r="R127" i="14"/>
  <c r="W127" i="14" s="1"/>
  <c r="Q128" i="14"/>
  <c r="O132" i="14"/>
  <c r="H134" i="14"/>
  <c r="AE133" i="14"/>
  <c r="J133" i="14"/>
  <c r="K133" i="14"/>
  <c r="J129" i="9"/>
  <c r="AE129" i="9"/>
  <c r="K129" i="9"/>
  <c r="H130" i="9"/>
  <c r="N128" i="9"/>
  <c r="O128" i="9"/>
  <c r="S129" i="9"/>
  <c r="X129" i="9" s="1"/>
  <c r="R129" i="9"/>
  <c r="W129" i="9" s="1"/>
  <c r="Q130" i="9"/>
  <c r="R128" i="8"/>
  <c r="W128" i="8" s="1"/>
  <c r="S128" i="8"/>
  <c r="X128" i="8" s="1"/>
  <c r="Q129" i="8"/>
  <c r="N130" i="8"/>
  <c r="O130" i="8"/>
  <c r="H132" i="8"/>
  <c r="K131" i="8"/>
  <c r="AE131" i="8"/>
  <c r="J131" i="8"/>
  <c r="S248" i="1"/>
  <c r="Q249" i="1"/>
  <c r="R248" i="1"/>
  <c r="O248" i="1"/>
  <c r="M248" i="1"/>
  <c r="N248" i="1"/>
  <c r="L248" i="1"/>
  <c r="H250" i="1"/>
  <c r="J249" i="1"/>
  <c r="K249" i="1"/>
  <c r="AE249" i="1"/>
  <c r="R129" i="1"/>
  <c r="W129" i="1" s="1"/>
  <c r="S129" i="1"/>
  <c r="X129" i="1" s="1"/>
  <c r="V134" i="1"/>
  <c r="H130" i="16" l="1"/>
  <c r="J129" i="16"/>
  <c r="AE129" i="16"/>
  <c r="K129" i="16"/>
  <c r="N128" i="16"/>
  <c r="O128" i="16"/>
  <c r="S130" i="16"/>
  <c r="X130" i="16" s="1"/>
  <c r="R130" i="16"/>
  <c r="W130" i="16" s="1"/>
  <c r="Q131" i="16"/>
  <c r="O130" i="15"/>
  <c r="K131" i="15"/>
  <c r="J131" i="15"/>
  <c r="AE131" i="15"/>
  <c r="H132" i="15"/>
  <c r="N130" i="15"/>
  <c r="R128" i="15"/>
  <c r="W128" i="15" s="1"/>
  <c r="Q129" i="15"/>
  <c r="S128" i="15"/>
  <c r="X128" i="15" s="1"/>
  <c r="O133" i="14"/>
  <c r="Q129" i="14"/>
  <c r="S128" i="14"/>
  <c r="X128" i="14" s="1"/>
  <c r="R128" i="14"/>
  <c r="W128" i="14" s="1"/>
  <c r="H135" i="14"/>
  <c r="K134" i="14"/>
  <c r="J134" i="14"/>
  <c r="AE134" i="14"/>
  <c r="N133" i="14"/>
  <c r="H131" i="9"/>
  <c r="K130" i="9"/>
  <c r="J130" i="9"/>
  <c r="AE130" i="9"/>
  <c r="S130" i="9"/>
  <c r="X130" i="9" s="1"/>
  <c r="Q131" i="9"/>
  <c r="R130" i="9"/>
  <c r="W130" i="9" s="1"/>
  <c r="O129" i="9"/>
  <c r="N129" i="9"/>
  <c r="AE132" i="8"/>
  <c r="K132" i="8"/>
  <c r="J132" i="8"/>
  <c r="H133" i="8"/>
  <c r="O131" i="8"/>
  <c r="N131" i="8"/>
  <c r="S129" i="8"/>
  <c r="X129" i="8" s="1"/>
  <c r="R129" i="8"/>
  <c r="W129" i="8" s="1"/>
  <c r="Q130" i="8"/>
  <c r="O249" i="1"/>
  <c r="M249" i="1"/>
  <c r="J250" i="1"/>
  <c r="K250" i="1"/>
  <c r="AE250" i="1"/>
  <c r="H251" i="1"/>
  <c r="N249" i="1"/>
  <c r="L249" i="1"/>
  <c r="Q250" i="1"/>
  <c r="R249" i="1"/>
  <c r="S249" i="1"/>
  <c r="S130" i="1"/>
  <c r="X130" i="1" s="1"/>
  <c r="R130" i="1"/>
  <c r="W130" i="1" s="1"/>
  <c r="V135" i="1"/>
  <c r="N129" i="16" l="1"/>
  <c r="K130" i="16"/>
  <c r="J130" i="16"/>
  <c r="H131" i="16"/>
  <c r="AE130" i="16"/>
  <c r="S131" i="16"/>
  <c r="X131" i="16" s="1"/>
  <c r="R131" i="16"/>
  <c r="W131" i="16" s="1"/>
  <c r="Q132" i="16"/>
  <c r="O129" i="16"/>
  <c r="S129" i="15"/>
  <c r="X129" i="15" s="1"/>
  <c r="R129" i="15"/>
  <c r="W129" i="15" s="1"/>
  <c r="Q130" i="15"/>
  <c r="J132" i="15"/>
  <c r="AE132" i="15"/>
  <c r="H133" i="15"/>
  <c r="K132" i="15"/>
  <c r="O131" i="15"/>
  <c r="N131" i="15"/>
  <c r="N134" i="14"/>
  <c r="Q130" i="14"/>
  <c r="S129" i="14"/>
  <c r="X129" i="14" s="1"/>
  <c r="R129" i="14"/>
  <c r="W129" i="14" s="1"/>
  <c r="O134" i="14"/>
  <c r="J135" i="14"/>
  <c r="AE135" i="14"/>
  <c r="H136" i="14"/>
  <c r="K135" i="14"/>
  <c r="N130" i="9"/>
  <c r="Q132" i="9"/>
  <c r="R131" i="9"/>
  <c r="W131" i="9" s="1"/>
  <c r="S131" i="9"/>
  <c r="X131" i="9" s="1"/>
  <c r="O130" i="9"/>
  <c r="K131" i="9"/>
  <c r="AE131" i="9"/>
  <c r="H132" i="9"/>
  <c r="J131" i="9"/>
  <c r="N132" i="8"/>
  <c r="O132" i="8"/>
  <c r="Q131" i="8"/>
  <c r="S130" i="8"/>
  <c r="X130" i="8" s="1"/>
  <c r="R130" i="8"/>
  <c r="W130" i="8" s="1"/>
  <c r="K133" i="8"/>
  <c r="J133" i="8"/>
  <c r="H134" i="8"/>
  <c r="AE133" i="8"/>
  <c r="J251" i="1"/>
  <c r="K251" i="1"/>
  <c r="H252" i="1"/>
  <c r="AE251" i="1"/>
  <c r="O250" i="1"/>
  <c r="M250" i="1"/>
  <c r="Q251" i="1"/>
  <c r="R250" i="1"/>
  <c r="S250" i="1"/>
  <c r="N250" i="1"/>
  <c r="L250" i="1"/>
  <c r="R131" i="1"/>
  <c r="W131" i="1" s="1"/>
  <c r="S131" i="1"/>
  <c r="X131" i="1" s="1"/>
  <c r="V136" i="1"/>
  <c r="V137" i="1" s="1"/>
  <c r="O130" i="16" l="1"/>
  <c r="H132" i="16"/>
  <c r="K131" i="16"/>
  <c r="AE131" i="16"/>
  <c r="J131" i="16"/>
  <c r="Q133" i="16"/>
  <c r="S132" i="16"/>
  <c r="X132" i="16" s="1"/>
  <c r="R132" i="16"/>
  <c r="W132" i="16" s="1"/>
  <c r="N130" i="16"/>
  <c r="N132" i="15"/>
  <c r="H134" i="15"/>
  <c r="AE133" i="15"/>
  <c r="K133" i="15"/>
  <c r="J133" i="15"/>
  <c r="Q131" i="15"/>
  <c r="S130" i="15"/>
  <c r="X130" i="15" s="1"/>
  <c r="R130" i="15"/>
  <c r="W130" i="15" s="1"/>
  <c r="O132" i="15"/>
  <c r="N135" i="14"/>
  <c r="R130" i="14"/>
  <c r="W130" i="14" s="1"/>
  <c r="S130" i="14"/>
  <c r="X130" i="14" s="1"/>
  <c r="Q131" i="14"/>
  <c r="H137" i="14"/>
  <c r="K136" i="14"/>
  <c r="J136" i="14"/>
  <c r="L131" i="14" s="1"/>
  <c r="AE136" i="14"/>
  <c r="D11" i="14" s="1"/>
  <c r="O135" i="14"/>
  <c r="M135" i="14"/>
  <c r="M132" i="14"/>
  <c r="K132" i="9"/>
  <c r="AE132" i="9"/>
  <c r="J132" i="9"/>
  <c r="H133" i="9"/>
  <c r="N131" i="9"/>
  <c r="S132" i="9"/>
  <c r="X132" i="9" s="1"/>
  <c r="R132" i="9"/>
  <c r="W132" i="9" s="1"/>
  <c r="Q133" i="9"/>
  <c r="O131" i="9"/>
  <c r="R131" i="8"/>
  <c r="W131" i="8" s="1"/>
  <c r="S131" i="8"/>
  <c r="X131" i="8" s="1"/>
  <c r="Q132" i="8"/>
  <c r="N133" i="8"/>
  <c r="H135" i="8"/>
  <c r="K134" i="8"/>
  <c r="J134" i="8"/>
  <c r="AE134" i="8"/>
  <c r="O133" i="8"/>
  <c r="V138" i="1"/>
  <c r="W137" i="1"/>
  <c r="X137" i="1"/>
  <c r="R251" i="1"/>
  <c r="S251" i="1"/>
  <c r="Q252" i="1"/>
  <c r="O251" i="1"/>
  <c r="M251" i="1"/>
  <c r="AE252" i="1"/>
  <c r="J252" i="1"/>
  <c r="K252" i="1"/>
  <c r="H253" i="1"/>
  <c r="N251" i="1"/>
  <c r="L251" i="1"/>
  <c r="R132" i="1"/>
  <c r="W132" i="1" s="1"/>
  <c r="S132" i="1"/>
  <c r="X132" i="1" s="1"/>
  <c r="N131" i="16" l="1"/>
  <c r="O131" i="16"/>
  <c r="R133" i="16"/>
  <c r="W133" i="16" s="1"/>
  <c r="Q134" i="16"/>
  <c r="S133" i="16"/>
  <c r="X133" i="16" s="1"/>
  <c r="AE132" i="16"/>
  <c r="K132" i="16"/>
  <c r="J132" i="16"/>
  <c r="H133" i="16"/>
  <c r="N133" i="15"/>
  <c r="S131" i="15"/>
  <c r="X131" i="15" s="1"/>
  <c r="R131" i="15"/>
  <c r="W131" i="15" s="1"/>
  <c r="Q132" i="15"/>
  <c r="H135" i="15"/>
  <c r="AE134" i="15"/>
  <c r="K134" i="15"/>
  <c r="J134" i="15"/>
  <c r="O133" i="15"/>
  <c r="L134" i="14"/>
  <c r="K137" i="14"/>
  <c r="O137" i="14" s="1"/>
  <c r="J137" i="14"/>
  <c r="N137" i="14" s="1"/>
  <c r="H138" i="14"/>
  <c r="AE137" i="14"/>
  <c r="N136" i="14"/>
  <c r="L136" i="14"/>
  <c r="L137" i="14"/>
  <c r="L19" i="14"/>
  <c r="L18" i="14"/>
  <c r="L22" i="14"/>
  <c r="L17" i="14"/>
  <c r="L20" i="14"/>
  <c r="L21" i="14"/>
  <c r="L24" i="14"/>
  <c r="L23" i="14"/>
  <c r="L25" i="14"/>
  <c r="L26" i="14"/>
  <c r="L29" i="14"/>
  <c r="L27" i="14"/>
  <c r="L28" i="14"/>
  <c r="L30" i="14"/>
  <c r="L31" i="14"/>
  <c r="L32" i="14"/>
  <c r="L33" i="14"/>
  <c r="L34" i="14"/>
  <c r="L37" i="14"/>
  <c r="L35" i="14"/>
  <c r="L38" i="14"/>
  <c r="L36" i="14"/>
  <c r="L40" i="14"/>
  <c r="L39" i="14"/>
  <c r="L44" i="14"/>
  <c r="L41" i="14"/>
  <c r="L42" i="14"/>
  <c r="L43" i="14"/>
  <c r="L45" i="14"/>
  <c r="L47" i="14"/>
  <c r="L46" i="14"/>
  <c r="L48" i="14"/>
  <c r="L49" i="14"/>
  <c r="L52" i="14"/>
  <c r="L50" i="14"/>
  <c r="L51" i="14"/>
  <c r="L53" i="14"/>
  <c r="L54" i="14"/>
  <c r="L55" i="14"/>
  <c r="L56" i="14"/>
  <c r="L57" i="14"/>
  <c r="L59" i="14"/>
  <c r="L60" i="14"/>
  <c r="L58" i="14"/>
  <c r="L63" i="14"/>
  <c r="L62" i="14"/>
  <c r="L61" i="14"/>
  <c r="L64" i="14"/>
  <c r="L65" i="14"/>
  <c r="L66" i="14"/>
  <c r="L67" i="14"/>
  <c r="L70" i="14"/>
  <c r="L68" i="14"/>
  <c r="L69" i="14"/>
  <c r="L71" i="14"/>
  <c r="L73" i="14"/>
  <c r="L74" i="14"/>
  <c r="L72" i="14"/>
  <c r="L75" i="14"/>
  <c r="L76" i="14"/>
  <c r="L80" i="14"/>
  <c r="L78" i="14"/>
  <c r="L77" i="14"/>
  <c r="L79" i="14"/>
  <c r="L82" i="14"/>
  <c r="L81" i="14"/>
  <c r="L85" i="14"/>
  <c r="L83" i="14"/>
  <c r="L84" i="14"/>
  <c r="L87" i="14"/>
  <c r="L86" i="14"/>
  <c r="L89" i="14"/>
  <c r="L88" i="14"/>
  <c r="L91" i="14"/>
  <c r="L90" i="14"/>
  <c r="L94" i="14"/>
  <c r="L92" i="14"/>
  <c r="L93" i="14"/>
  <c r="L96" i="14"/>
  <c r="L97" i="14"/>
  <c r="L95" i="14"/>
  <c r="L99" i="14"/>
  <c r="L100" i="14"/>
  <c r="L98" i="14"/>
  <c r="L101" i="14"/>
  <c r="L104" i="14"/>
  <c r="L102" i="14"/>
  <c r="L103" i="14"/>
  <c r="L106" i="14"/>
  <c r="L105" i="14"/>
  <c r="L107" i="14"/>
  <c r="L108" i="14"/>
  <c r="L110" i="14"/>
  <c r="L109" i="14"/>
  <c r="L111" i="14"/>
  <c r="L112" i="14"/>
  <c r="L113" i="14"/>
  <c r="L114" i="14"/>
  <c r="L115" i="14"/>
  <c r="L116" i="14"/>
  <c r="L118" i="14"/>
  <c r="L117" i="14"/>
  <c r="L119" i="14"/>
  <c r="L120" i="14"/>
  <c r="L121" i="14"/>
  <c r="L124" i="14"/>
  <c r="L123" i="14"/>
  <c r="L122" i="14"/>
  <c r="L125" i="14"/>
  <c r="L126" i="14"/>
  <c r="L127" i="14"/>
  <c r="L128" i="14"/>
  <c r="L130" i="14"/>
  <c r="R131" i="14"/>
  <c r="W131" i="14" s="1"/>
  <c r="Q132" i="14"/>
  <c r="S131" i="14"/>
  <c r="X131" i="14" s="1"/>
  <c r="O136" i="14"/>
  <c r="M137" i="14"/>
  <c r="M136" i="14"/>
  <c r="M22" i="14"/>
  <c r="M18" i="14"/>
  <c r="M19" i="14"/>
  <c r="M17" i="14"/>
  <c r="M21" i="14"/>
  <c r="M20" i="14"/>
  <c r="M26" i="14"/>
  <c r="M27" i="14"/>
  <c r="M25" i="14"/>
  <c r="M23" i="14"/>
  <c r="M24" i="14"/>
  <c r="M29" i="14"/>
  <c r="M28" i="14"/>
  <c r="M30" i="14"/>
  <c r="M31" i="14"/>
  <c r="M32" i="14"/>
  <c r="M33" i="14"/>
  <c r="M34" i="14"/>
  <c r="M35" i="14"/>
  <c r="M40" i="14"/>
  <c r="M36" i="14"/>
  <c r="M38" i="14"/>
  <c r="M37" i="14"/>
  <c r="M41" i="14"/>
  <c r="M39" i="14"/>
  <c r="M42" i="14"/>
  <c r="M43" i="14"/>
  <c r="M44" i="14"/>
  <c r="M45" i="14"/>
  <c r="M46" i="14"/>
  <c r="M48" i="14"/>
  <c r="M47" i="14"/>
  <c r="M49" i="14"/>
  <c r="M50" i="14"/>
  <c r="M51" i="14"/>
  <c r="M54" i="14"/>
  <c r="M52" i="14"/>
  <c r="M53" i="14"/>
  <c r="M55" i="14"/>
  <c r="M56" i="14"/>
  <c r="M57" i="14"/>
  <c r="M58" i="14"/>
  <c r="M60" i="14"/>
  <c r="M59" i="14"/>
  <c r="M61" i="14"/>
  <c r="M62" i="14"/>
  <c r="M63" i="14"/>
  <c r="M64" i="14"/>
  <c r="M65" i="14"/>
  <c r="M66" i="14"/>
  <c r="M67" i="14"/>
  <c r="M68" i="14"/>
  <c r="M69" i="14"/>
  <c r="M72" i="14"/>
  <c r="M73" i="14"/>
  <c r="M70" i="14"/>
  <c r="M71" i="14"/>
  <c r="M77" i="14"/>
  <c r="M74" i="14"/>
  <c r="M75" i="14"/>
  <c r="M76" i="14"/>
  <c r="M80" i="14"/>
  <c r="M78" i="14"/>
  <c r="M79" i="14"/>
  <c r="M82" i="14"/>
  <c r="M81" i="14"/>
  <c r="M85" i="14"/>
  <c r="M83" i="14"/>
  <c r="M86" i="14"/>
  <c r="M84" i="14"/>
  <c r="M87" i="14"/>
  <c r="M90" i="14"/>
  <c r="M89" i="14"/>
  <c r="M88" i="14"/>
  <c r="M92" i="14"/>
  <c r="M91" i="14"/>
  <c r="M94" i="14"/>
  <c r="M93" i="14"/>
  <c r="M98" i="14"/>
  <c r="M95" i="14"/>
  <c r="M97" i="14"/>
  <c r="M96" i="14"/>
  <c r="M100" i="14"/>
  <c r="M99" i="14"/>
  <c r="M104" i="14"/>
  <c r="M101" i="14"/>
  <c r="M102" i="14"/>
  <c r="M103" i="14"/>
  <c r="M106" i="14"/>
  <c r="M105" i="14"/>
  <c r="M107" i="14"/>
  <c r="M108" i="14"/>
  <c r="M109" i="14"/>
  <c r="M110" i="14"/>
  <c r="M112" i="14"/>
  <c r="M111" i="14"/>
  <c r="M114" i="14"/>
  <c r="M113" i="14"/>
  <c r="M117" i="14"/>
  <c r="M115" i="14"/>
  <c r="M116" i="14"/>
  <c r="M118" i="14"/>
  <c r="M120" i="14"/>
  <c r="M121" i="14"/>
  <c r="M119" i="14"/>
  <c r="M122" i="14"/>
  <c r="M123" i="14"/>
  <c r="M124" i="14"/>
  <c r="M126" i="14"/>
  <c r="M125" i="14"/>
  <c r="M127" i="14"/>
  <c r="M129" i="14"/>
  <c r="M131" i="14"/>
  <c r="M130" i="14"/>
  <c r="M128" i="14"/>
  <c r="M134" i="14"/>
  <c r="L135" i="14"/>
  <c r="L133" i="14"/>
  <c r="L132" i="14"/>
  <c r="L129" i="14"/>
  <c r="M133" i="14"/>
  <c r="H134" i="9"/>
  <c r="AE133" i="9"/>
  <c r="K133" i="9"/>
  <c r="J133" i="9"/>
  <c r="S133" i="9"/>
  <c r="X133" i="9" s="1"/>
  <c r="Q134" i="9"/>
  <c r="R133" i="9"/>
  <c r="W133" i="9" s="1"/>
  <c r="N132" i="9"/>
  <c r="O132" i="9"/>
  <c r="O134" i="8"/>
  <c r="H136" i="8"/>
  <c r="AE135" i="8"/>
  <c r="K135" i="8"/>
  <c r="J135" i="8"/>
  <c r="Q133" i="8"/>
  <c r="S132" i="8"/>
  <c r="X132" i="8" s="1"/>
  <c r="R132" i="8"/>
  <c r="W132" i="8" s="1"/>
  <c r="N134" i="8"/>
  <c r="V139" i="1"/>
  <c r="W138" i="1"/>
  <c r="X138" i="1"/>
  <c r="H254" i="1"/>
  <c r="J253" i="1"/>
  <c r="K253" i="1"/>
  <c r="AE253" i="1"/>
  <c r="N252" i="1"/>
  <c r="L252" i="1"/>
  <c r="R252" i="1"/>
  <c r="S252" i="1"/>
  <c r="Q253" i="1"/>
  <c r="O252" i="1"/>
  <c r="M252" i="1"/>
  <c r="R133" i="1"/>
  <c r="W133" i="1" s="1"/>
  <c r="S133" i="1"/>
  <c r="X133" i="1" s="1"/>
  <c r="N132" i="16" l="1"/>
  <c r="O132" i="16"/>
  <c r="Q135" i="16"/>
  <c r="S134" i="16"/>
  <c r="X134" i="16" s="1"/>
  <c r="R134" i="16"/>
  <c r="W134" i="16" s="1"/>
  <c r="H134" i="16"/>
  <c r="AE133" i="16"/>
  <c r="K133" i="16"/>
  <c r="J133" i="16"/>
  <c r="N134" i="15"/>
  <c r="O134" i="15"/>
  <c r="J135" i="15"/>
  <c r="H136" i="15"/>
  <c r="AE135" i="15"/>
  <c r="K135" i="15"/>
  <c r="S132" i="15"/>
  <c r="X132" i="15" s="1"/>
  <c r="R132" i="15"/>
  <c r="W132" i="15" s="1"/>
  <c r="Q133" i="15"/>
  <c r="S132" i="14"/>
  <c r="X132" i="14" s="1"/>
  <c r="R132" i="14"/>
  <c r="W132" i="14" s="1"/>
  <c r="Q133" i="14"/>
  <c r="AE138" i="14"/>
  <c r="K138" i="14"/>
  <c r="J138" i="14"/>
  <c r="H139" i="14"/>
  <c r="N133" i="9"/>
  <c r="O133" i="9"/>
  <c r="Q135" i="9"/>
  <c r="R134" i="9"/>
  <c r="W134" i="9" s="1"/>
  <c r="S134" i="9"/>
  <c r="X134" i="9" s="1"/>
  <c r="H135" i="9"/>
  <c r="K134" i="9"/>
  <c r="J134" i="9"/>
  <c r="AE134" i="9"/>
  <c r="Q134" i="8"/>
  <c r="S133" i="8"/>
  <c r="X133" i="8" s="1"/>
  <c r="R133" i="8"/>
  <c r="W133" i="8" s="1"/>
  <c r="AE136" i="8"/>
  <c r="D11" i="8" s="1"/>
  <c r="J136" i="8"/>
  <c r="L133" i="8" s="1"/>
  <c r="H137" i="8"/>
  <c r="K136" i="8"/>
  <c r="M129" i="8" s="1"/>
  <c r="N135" i="8"/>
  <c r="L132" i="8"/>
  <c r="O135" i="8"/>
  <c r="V140" i="1"/>
  <c r="X139" i="1"/>
  <c r="W139" i="1"/>
  <c r="Q254" i="1"/>
  <c r="R253" i="1"/>
  <c r="S253" i="1"/>
  <c r="N253" i="1"/>
  <c r="L253" i="1"/>
  <c r="O253" i="1"/>
  <c r="M253" i="1"/>
  <c r="J254" i="1"/>
  <c r="K254" i="1"/>
  <c r="H255" i="1"/>
  <c r="AE254" i="1"/>
  <c r="R134" i="1"/>
  <c r="W134" i="1" s="1"/>
  <c r="S134" i="1"/>
  <c r="X134" i="1" s="1"/>
  <c r="H135" i="16" l="1"/>
  <c r="AE134" i="16"/>
  <c r="K134" i="16"/>
  <c r="J134" i="16"/>
  <c r="O133" i="16"/>
  <c r="N133" i="16"/>
  <c r="Q136" i="16"/>
  <c r="R135" i="16"/>
  <c r="W135" i="16" s="1"/>
  <c r="S135" i="16"/>
  <c r="X135" i="16" s="1"/>
  <c r="Q134" i="15"/>
  <c r="R133" i="15"/>
  <c r="W133" i="15" s="1"/>
  <c r="S133" i="15"/>
  <c r="X133" i="15" s="1"/>
  <c r="O135" i="15"/>
  <c r="H137" i="15"/>
  <c r="J136" i="15"/>
  <c r="L135" i="15" s="1"/>
  <c r="AE136" i="15"/>
  <c r="D11" i="15" s="1"/>
  <c r="K136" i="15"/>
  <c r="N135" i="15"/>
  <c r="L132" i="15"/>
  <c r="M134" i="15"/>
  <c r="M133" i="15"/>
  <c r="K139" i="14"/>
  <c r="O139" i="14" s="1"/>
  <c r="H140" i="14"/>
  <c r="AE139" i="14"/>
  <c r="J139" i="14"/>
  <c r="N139" i="14" s="1"/>
  <c r="S133" i="14"/>
  <c r="X133" i="14" s="1"/>
  <c r="R133" i="14"/>
  <c r="W133" i="14" s="1"/>
  <c r="Q134" i="14"/>
  <c r="N138" i="14"/>
  <c r="L138" i="14"/>
  <c r="O138" i="14"/>
  <c r="M139" i="14"/>
  <c r="M138" i="14"/>
  <c r="M128" i="8"/>
  <c r="M130" i="8"/>
  <c r="M131" i="8"/>
  <c r="M132" i="8"/>
  <c r="M135" i="8"/>
  <c r="N134" i="9"/>
  <c r="O134" i="9"/>
  <c r="J135" i="9"/>
  <c r="H136" i="9"/>
  <c r="K135" i="9"/>
  <c r="AE135" i="9"/>
  <c r="Q136" i="9"/>
  <c r="S135" i="9"/>
  <c r="X135" i="9" s="1"/>
  <c r="R135" i="9"/>
  <c r="W135" i="9" s="1"/>
  <c r="N136" i="8"/>
  <c r="L136" i="8"/>
  <c r="L17" i="8"/>
  <c r="L19" i="8"/>
  <c r="L20" i="8"/>
  <c r="L18" i="8"/>
  <c r="L21" i="8"/>
  <c r="L22" i="8"/>
  <c r="L23" i="8"/>
  <c r="L24" i="8"/>
  <c r="L27" i="8"/>
  <c r="L29" i="8"/>
  <c r="L25" i="8"/>
  <c r="L26" i="8"/>
  <c r="L28" i="8"/>
  <c r="L30" i="8"/>
  <c r="L32" i="8"/>
  <c r="L33" i="8"/>
  <c r="L31" i="8"/>
  <c r="L36" i="8"/>
  <c r="L34" i="8"/>
  <c r="L35" i="8"/>
  <c r="L37" i="8"/>
  <c r="L38" i="8"/>
  <c r="L39" i="8"/>
  <c r="L40" i="8"/>
  <c r="L41" i="8"/>
  <c r="L43" i="8"/>
  <c r="L42" i="8"/>
  <c r="L46" i="8"/>
  <c r="L45" i="8"/>
  <c r="L44" i="8"/>
  <c r="L47" i="8"/>
  <c r="L49" i="8"/>
  <c r="L51" i="8"/>
  <c r="L48" i="8"/>
  <c r="L50" i="8"/>
  <c r="L53" i="8"/>
  <c r="L54" i="8"/>
  <c r="L52" i="8"/>
  <c r="L55" i="8"/>
  <c r="L56" i="8"/>
  <c r="L59" i="8"/>
  <c r="L58" i="8"/>
  <c r="L57" i="8"/>
  <c r="L61" i="8"/>
  <c r="L60" i="8"/>
  <c r="L62" i="8"/>
  <c r="L65" i="8"/>
  <c r="L63" i="8"/>
  <c r="L64" i="8"/>
  <c r="L66" i="8"/>
  <c r="L68" i="8"/>
  <c r="L67" i="8"/>
  <c r="L69" i="8"/>
  <c r="L70" i="8"/>
  <c r="L72" i="8"/>
  <c r="L71" i="8"/>
  <c r="L73" i="8"/>
  <c r="L74" i="8"/>
  <c r="L75" i="8"/>
  <c r="L77" i="8"/>
  <c r="L76" i="8"/>
  <c r="L78" i="8"/>
  <c r="L81" i="8"/>
  <c r="L79" i="8"/>
  <c r="L80" i="8"/>
  <c r="L82" i="8"/>
  <c r="L83" i="8"/>
  <c r="L84" i="8"/>
  <c r="L85" i="8"/>
  <c r="L86" i="8"/>
  <c r="L88" i="8"/>
  <c r="L90" i="8"/>
  <c r="L87" i="8"/>
  <c r="L89" i="8"/>
  <c r="L91" i="8"/>
  <c r="L92" i="8"/>
  <c r="L93" i="8"/>
  <c r="L94" i="8"/>
  <c r="L95" i="8"/>
  <c r="L98" i="8"/>
  <c r="L97" i="8"/>
  <c r="L96" i="8"/>
  <c r="L99" i="8"/>
  <c r="L100" i="8"/>
  <c r="L101" i="8"/>
  <c r="L104" i="8"/>
  <c r="L102" i="8"/>
  <c r="L105" i="8"/>
  <c r="L106" i="8"/>
  <c r="L103" i="8"/>
  <c r="L109" i="8"/>
  <c r="L107" i="8"/>
  <c r="L108" i="8"/>
  <c r="L112" i="8"/>
  <c r="L110" i="8"/>
  <c r="L111" i="8"/>
  <c r="L114" i="8"/>
  <c r="L113" i="8"/>
  <c r="L115" i="8"/>
  <c r="L117" i="8"/>
  <c r="L116" i="8"/>
  <c r="L118" i="8"/>
  <c r="L119" i="8"/>
  <c r="L120" i="8"/>
  <c r="L121" i="8"/>
  <c r="L122" i="8"/>
  <c r="L123" i="8"/>
  <c r="L124" i="8"/>
  <c r="L125" i="8"/>
  <c r="L126" i="8"/>
  <c r="L128" i="8"/>
  <c r="L127" i="8"/>
  <c r="L134" i="8"/>
  <c r="L131" i="8"/>
  <c r="L129" i="8"/>
  <c r="L130" i="8"/>
  <c r="L135" i="8"/>
  <c r="O136" i="8"/>
  <c r="M136" i="8"/>
  <c r="M20" i="8"/>
  <c r="M17" i="8"/>
  <c r="M18" i="8"/>
  <c r="M22" i="8"/>
  <c r="M19" i="8"/>
  <c r="M21" i="8"/>
  <c r="M23" i="8"/>
  <c r="M24" i="8"/>
  <c r="M25" i="8"/>
  <c r="M26" i="8"/>
  <c r="M27" i="8"/>
  <c r="M28" i="8"/>
  <c r="M29" i="8"/>
  <c r="M31" i="8"/>
  <c r="M30" i="8"/>
  <c r="M34" i="8"/>
  <c r="M32" i="8"/>
  <c r="M35" i="8"/>
  <c r="M33" i="8"/>
  <c r="M39" i="8"/>
  <c r="M36" i="8"/>
  <c r="M37" i="8"/>
  <c r="M41" i="8"/>
  <c r="M38" i="8"/>
  <c r="M40" i="8"/>
  <c r="M42" i="8"/>
  <c r="M43" i="8"/>
  <c r="M45" i="8"/>
  <c r="M44" i="8"/>
  <c r="M46" i="8"/>
  <c r="M48" i="8"/>
  <c r="M47" i="8"/>
  <c r="M51" i="8"/>
  <c r="M49" i="8"/>
  <c r="M52" i="8"/>
  <c r="M50" i="8"/>
  <c r="M53" i="8"/>
  <c r="M56" i="8"/>
  <c r="M54" i="8"/>
  <c r="M58" i="8"/>
  <c r="M55" i="8"/>
  <c r="M60" i="8"/>
  <c r="M57" i="8"/>
  <c r="M59" i="8"/>
  <c r="M63" i="8"/>
  <c r="M61" i="8"/>
  <c r="M62" i="8"/>
  <c r="M65" i="8"/>
  <c r="M64" i="8"/>
  <c r="M66" i="8"/>
  <c r="M67" i="8"/>
  <c r="M69" i="8"/>
  <c r="M68" i="8"/>
  <c r="M71" i="8"/>
  <c r="M70" i="8"/>
  <c r="M74" i="8"/>
  <c r="M72" i="8"/>
  <c r="M73" i="8"/>
  <c r="M78" i="8"/>
  <c r="M75" i="8"/>
  <c r="M77" i="8"/>
  <c r="M76" i="8"/>
  <c r="M79" i="8"/>
  <c r="M83" i="8"/>
  <c r="M81" i="8"/>
  <c r="M82" i="8"/>
  <c r="M80" i="8"/>
  <c r="M86" i="8"/>
  <c r="M84" i="8"/>
  <c r="M85" i="8"/>
  <c r="M87" i="8"/>
  <c r="M88" i="8"/>
  <c r="M90" i="8"/>
  <c r="M91" i="8"/>
  <c r="M89" i="8"/>
  <c r="M92" i="8"/>
  <c r="M93" i="8"/>
  <c r="M95" i="8"/>
  <c r="M98" i="8"/>
  <c r="M94" i="8"/>
  <c r="M96" i="8"/>
  <c r="M100" i="8"/>
  <c r="M102" i="8"/>
  <c r="M97" i="8"/>
  <c r="M99" i="8"/>
  <c r="M103" i="8"/>
  <c r="M101" i="8"/>
  <c r="M106" i="8"/>
  <c r="M105" i="8"/>
  <c r="M104" i="8"/>
  <c r="M108" i="8"/>
  <c r="M109" i="8"/>
  <c r="M110" i="8"/>
  <c r="M107" i="8"/>
  <c r="M112" i="8"/>
  <c r="M111" i="8"/>
  <c r="M115" i="8"/>
  <c r="M114" i="8"/>
  <c r="M113" i="8"/>
  <c r="M116" i="8"/>
  <c r="M119" i="8"/>
  <c r="M121" i="8"/>
  <c r="M117" i="8"/>
  <c r="M118" i="8"/>
  <c r="M123" i="8"/>
  <c r="M120" i="8"/>
  <c r="M122" i="8"/>
  <c r="M124" i="8"/>
  <c r="M125" i="8"/>
  <c r="M127" i="8"/>
  <c r="M126" i="8"/>
  <c r="M133" i="8"/>
  <c r="S134" i="8"/>
  <c r="X134" i="8" s="1"/>
  <c r="R134" i="8"/>
  <c r="W134" i="8" s="1"/>
  <c r="Q135" i="8"/>
  <c r="H138" i="8"/>
  <c r="J137" i="8"/>
  <c r="N137" i="8" s="1"/>
  <c r="K137" i="8"/>
  <c r="O137" i="8" s="1"/>
  <c r="AE137" i="8"/>
  <c r="M134" i="8"/>
  <c r="V141" i="1"/>
  <c r="X140" i="1"/>
  <c r="W140" i="1"/>
  <c r="J255" i="1"/>
  <c r="H256" i="1"/>
  <c r="AE255" i="1"/>
  <c r="K255" i="1"/>
  <c r="O254" i="1"/>
  <c r="M254" i="1"/>
  <c r="N254" i="1"/>
  <c r="L254" i="1"/>
  <c r="Q255" i="1"/>
  <c r="R254" i="1"/>
  <c r="S254" i="1"/>
  <c r="S135" i="1"/>
  <c r="X135" i="1" s="1"/>
  <c r="R135" i="1"/>
  <c r="W135" i="1" s="1"/>
  <c r="N134" i="16" l="1"/>
  <c r="O134" i="16"/>
  <c r="K135" i="16"/>
  <c r="J135" i="16"/>
  <c r="H136" i="16"/>
  <c r="AE135" i="16"/>
  <c r="R136" i="16"/>
  <c r="W136" i="16" s="1"/>
  <c r="S136" i="16"/>
  <c r="X136" i="16" s="1"/>
  <c r="Q137" i="16"/>
  <c r="L139" i="14"/>
  <c r="O136" i="15"/>
  <c r="M136" i="15"/>
  <c r="M18" i="15"/>
  <c r="M22" i="15"/>
  <c r="M17" i="15"/>
  <c r="M21" i="15"/>
  <c r="M20" i="15"/>
  <c r="M19" i="15"/>
  <c r="M23" i="15"/>
  <c r="M24" i="15"/>
  <c r="M26" i="15"/>
  <c r="M25" i="15"/>
  <c r="M27" i="15"/>
  <c r="M28" i="15"/>
  <c r="M29" i="15"/>
  <c r="M30" i="15"/>
  <c r="M31" i="15"/>
  <c r="M32" i="15"/>
  <c r="M35" i="15"/>
  <c r="M33" i="15"/>
  <c r="M34" i="15"/>
  <c r="M38" i="15"/>
  <c r="M36" i="15"/>
  <c r="M37" i="15"/>
  <c r="M39" i="15"/>
  <c r="M40" i="15"/>
  <c r="M41" i="15"/>
  <c r="M42" i="15"/>
  <c r="M45" i="15"/>
  <c r="M43" i="15"/>
  <c r="M46" i="15"/>
  <c r="M44" i="15"/>
  <c r="M48" i="15"/>
  <c r="M50" i="15"/>
  <c r="M47" i="15"/>
  <c r="M51" i="15"/>
  <c r="M49" i="15"/>
  <c r="M52" i="15"/>
  <c r="M54" i="15"/>
  <c r="M55" i="15"/>
  <c r="M53" i="15"/>
  <c r="M56" i="15"/>
  <c r="M57" i="15"/>
  <c r="M58" i="15"/>
  <c r="M59" i="15"/>
  <c r="M60" i="15"/>
  <c r="M62" i="15"/>
  <c r="M61" i="15"/>
  <c r="M63" i="15"/>
  <c r="M64" i="15"/>
  <c r="M65" i="15"/>
  <c r="M66" i="15"/>
  <c r="M67" i="15"/>
  <c r="M70" i="15"/>
  <c r="M71" i="15"/>
  <c r="M69" i="15"/>
  <c r="M68" i="15"/>
  <c r="M74" i="15"/>
  <c r="M72" i="15"/>
  <c r="M73" i="15"/>
  <c r="M75" i="15"/>
  <c r="M78" i="15"/>
  <c r="M76" i="15"/>
  <c r="M77" i="15"/>
  <c r="M80" i="15"/>
  <c r="M79" i="15"/>
  <c r="M81" i="15"/>
  <c r="M85" i="15"/>
  <c r="M82" i="15"/>
  <c r="M84" i="15"/>
  <c r="M83" i="15"/>
  <c r="M87" i="15"/>
  <c r="M86" i="15"/>
  <c r="M89" i="15"/>
  <c r="M88" i="15"/>
  <c r="M90" i="15"/>
  <c r="M91" i="15"/>
  <c r="M93" i="15"/>
  <c r="M94" i="15"/>
  <c r="M92" i="15"/>
  <c r="M96" i="15"/>
  <c r="M95" i="15"/>
  <c r="M98" i="15"/>
  <c r="M99" i="15"/>
  <c r="M97" i="15"/>
  <c r="M101" i="15"/>
  <c r="M100" i="15"/>
  <c r="M102" i="15"/>
  <c r="M103" i="15"/>
  <c r="M104" i="15"/>
  <c r="M105" i="15"/>
  <c r="M106" i="15"/>
  <c r="M107" i="15"/>
  <c r="M109" i="15"/>
  <c r="M108" i="15"/>
  <c r="M112" i="15"/>
  <c r="M110" i="15"/>
  <c r="M113" i="15"/>
  <c r="M111" i="15"/>
  <c r="M114" i="15"/>
  <c r="M115" i="15"/>
  <c r="M117" i="15"/>
  <c r="M116" i="15"/>
  <c r="M118" i="15"/>
  <c r="M120" i="15"/>
  <c r="M119" i="15"/>
  <c r="M123" i="15"/>
  <c r="M121" i="15"/>
  <c r="M122" i="15"/>
  <c r="M124" i="15"/>
  <c r="M125" i="15"/>
  <c r="M126" i="15"/>
  <c r="M128" i="15"/>
  <c r="M127" i="15"/>
  <c r="N136" i="15"/>
  <c r="L136" i="15"/>
  <c r="L18" i="15"/>
  <c r="L19" i="15"/>
  <c r="L20" i="15"/>
  <c r="L17" i="15"/>
  <c r="L21" i="15"/>
  <c r="L22" i="15"/>
  <c r="L26" i="15"/>
  <c r="L24" i="15"/>
  <c r="L23" i="15"/>
  <c r="L28" i="15"/>
  <c r="L25" i="15"/>
  <c r="L27" i="15"/>
  <c r="L29" i="15"/>
  <c r="L30" i="15"/>
  <c r="L33" i="15"/>
  <c r="L31" i="15"/>
  <c r="L35" i="15"/>
  <c r="L32" i="15"/>
  <c r="L34" i="15"/>
  <c r="L39" i="15"/>
  <c r="L36" i="15"/>
  <c r="L37" i="15"/>
  <c r="L38" i="15"/>
  <c r="L40" i="15"/>
  <c r="L43" i="15"/>
  <c r="L41" i="15"/>
  <c r="L42" i="15"/>
  <c r="L44" i="15"/>
  <c r="L45" i="15"/>
  <c r="L46" i="15"/>
  <c r="L47" i="15"/>
  <c r="L48" i="15"/>
  <c r="L49" i="15"/>
  <c r="L51" i="15"/>
  <c r="L50" i="15"/>
  <c r="L52" i="15"/>
  <c r="L54" i="15"/>
  <c r="L55" i="15"/>
  <c r="L56" i="15"/>
  <c r="L53" i="15"/>
  <c r="L57" i="15"/>
  <c r="L59" i="15"/>
  <c r="L58" i="15"/>
  <c r="L62" i="15"/>
  <c r="L60" i="15"/>
  <c r="L61" i="15"/>
  <c r="L63" i="15"/>
  <c r="L65" i="15"/>
  <c r="L64" i="15"/>
  <c r="L66" i="15"/>
  <c r="L67" i="15"/>
  <c r="L68" i="15"/>
  <c r="L69" i="15"/>
  <c r="L70" i="15"/>
  <c r="L71" i="15"/>
  <c r="L73" i="15"/>
  <c r="L72" i="15"/>
  <c r="L75" i="15"/>
  <c r="L74" i="15"/>
  <c r="L77" i="15"/>
  <c r="L76" i="15"/>
  <c r="L79" i="15"/>
  <c r="L78" i="15"/>
  <c r="L81" i="15"/>
  <c r="L80" i="15"/>
  <c r="L82" i="15"/>
  <c r="L84" i="15"/>
  <c r="L83" i="15"/>
  <c r="L85" i="15"/>
  <c r="L86" i="15"/>
  <c r="L87" i="15"/>
  <c r="L88" i="15"/>
  <c r="L89" i="15"/>
  <c r="L90" i="15"/>
  <c r="L91" i="15"/>
  <c r="L92" i="15"/>
  <c r="L93" i="15"/>
  <c r="L94" i="15"/>
  <c r="L95" i="15"/>
  <c r="L96" i="15"/>
  <c r="L97" i="15"/>
  <c r="L98" i="15"/>
  <c r="L100" i="15"/>
  <c r="L99" i="15"/>
  <c r="L101" i="15"/>
  <c r="L102" i="15"/>
  <c r="L103" i="15"/>
  <c r="L104" i="15"/>
  <c r="L105" i="15"/>
  <c r="L106" i="15"/>
  <c r="L107" i="15"/>
  <c r="L108" i="15"/>
  <c r="L110" i="15"/>
  <c r="L109" i="15"/>
  <c r="L111" i="15"/>
  <c r="L112" i="15"/>
  <c r="L113" i="15"/>
  <c r="L115" i="15"/>
  <c r="L114" i="15"/>
  <c r="L116" i="15"/>
  <c r="L117" i="15"/>
  <c r="L121" i="15"/>
  <c r="L118" i="15"/>
  <c r="L119" i="15"/>
  <c r="L120" i="15"/>
  <c r="L124" i="15"/>
  <c r="L122" i="15"/>
  <c r="L123" i="15"/>
  <c r="L125" i="15"/>
  <c r="L126" i="15"/>
  <c r="L128" i="15"/>
  <c r="L127" i="15"/>
  <c r="L129" i="15"/>
  <c r="L130" i="15"/>
  <c r="L133" i="15"/>
  <c r="L131" i="15"/>
  <c r="AE137" i="15"/>
  <c r="K137" i="15"/>
  <c r="O137" i="15" s="1"/>
  <c r="J137" i="15"/>
  <c r="N137" i="15" s="1"/>
  <c r="H138" i="15"/>
  <c r="M132" i="15"/>
  <c r="M131" i="15"/>
  <c r="M129" i="15"/>
  <c r="M130" i="15"/>
  <c r="M135" i="15"/>
  <c r="R134" i="15"/>
  <c r="W134" i="15" s="1"/>
  <c r="S134" i="15"/>
  <c r="X134" i="15" s="1"/>
  <c r="Q135" i="15"/>
  <c r="L134" i="15"/>
  <c r="S134" i="14"/>
  <c r="X134" i="14" s="1"/>
  <c r="R134" i="14"/>
  <c r="W134" i="14" s="1"/>
  <c r="Q135" i="14"/>
  <c r="K140" i="14"/>
  <c r="H141" i="14"/>
  <c r="AE140" i="14"/>
  <c r="J140" i="14"/>
  <c r="M137" i="8"/>
  <c r="L137" i="8"/>
  <c r="R136" i="9"/>
  <c r="W136" i="9" s="1"/>
  <c r="Q137" i="9"/>
  <c r="S136" i="9"/>
  <c r="X136" i="9" s="1"/>
  <c r="O135" i="9"/>
  <c r="AE136" i="9"/>
  <c r="D11" i="9" s="1"/>
  <c r="K136" i="9"/>
  <c r="J136" i="9"/>
  <c r="L135" i="9" s="1"/>
  <c r="H137" i="9"/>
  <c r="N135" i="9"/>
  <c r="M130" i="9"/>
  <c r="M132" i="9"/>
  <c r="M134" i="9"/>
  <c r="L132" i="9"/>
  <c r="L134" i="9"/>
  <c r="S135" i="8"/>
  <c r="X135" i="8" s="1"/>
  <c r="R135" i="8"/>
  <c r="W135" i="8" s="1"/>
  <c r="Q136" i="8"/>
  <c r="K138" i="8"/>
  <c r="H139" i="8"/>
  <c r="AE138" i="8"/>
  <c r="J138" i="8"/>
  <c r="L138" i="8" s="1"/>
  <c r="V142" i="1"/>
  <c r="X141" i="1"/>
  <c r="W141" i="1"/>
  <c r="AE256" i="1"/>
  <c r="J256" i="1"/>
  <c r="K256" i="1"/>
  <c r="R255" i="1"/>
  <c r="S255" i="1"/>
  <c r="Q256" i="1"/>
  <c r="O255" i="1"/>
  <c r="M255" i="1"/>
  <c r="N255" i="1"/>
  <c r="L255" i="1"/>
  <c r="R136" i="1"/>
  <c r="W136" i="1" s="1"/>
  <c r="S136" i="1"/>
  <c r="X136" i="1" s="1"/>
  <c r="Q138" i="16" l="1"/>
  <c r="S137" i="16"/>
  <c r="X137" i="16" s="1"/>
  <c r="R137" i="16"/>
  <c r="W137" i="16" s="1"/>
  <c r="H137" i="16"/>
  <c r="K136" i="16"/>
  <c r="J136" i="16"/>
  <c r="AE136" i="16"/>
  <c r="D11" i="16" s="1"/>
  <c r="L135" i="16"/>
  <c r="N135" i="16"/>
  <c r="L130" i="16"/>
  <c r="L131" i="16"/>
  <c r="L133" i="16"/>
  <c r="L128" i="16"/>
  <c r="O135" i="16"/>
  <c r="M135" i="16"/>
  <c r="M133" i="16"/>
  <c r="M131" i="16"/>
  <c r="M129" i="16"/>
  <c r="M134" i="16"/>
  <c r="L134" i="16"/>
  <c r="H139" i="15"/>
  <c r="AE138" i="15"/>
  <c r="K138" i="15"/>
  <c r="O138" i="15" s="1"/>
  <c r="J138" i="15"/>
  <c r="M137" i="15"/>
  <c r="M138" i="15"/>
  <c r="L138" i="15"/>
  <c r="L137" i="15"/>
  <c r="Q136" i="15"/>
  <c r="S135" i="15"/>
  <c r="X135" i="15" s="1"/>
  <c r="R135" i="15"/>
  <c r="W135" i="15" s="1"/>
  <c r="N140" i="14"/>
  <c r="L140" i="14"/>
  <c r="K141" i="14"/>
  <c r="O141" i="14" s="1"/>
  <c r="J141" i="14"/>
  <c r="N141" i="14" s="1"/>
  <c r="H142" i="14"/>
  <c r="AE141" i="14"/>
  <c r="Q136" i="14"/>
  <c r="S135" i="14"/>
  <c r="X135" i="14" s="1"/>
  <c r="R135" i="14"/>
  <c r="W135" i="14" s="1"/>
  <c r="O140" i="14"/>
  <c r="M140" i="14"/>
  <c r="AE137" i="9"/>
  <c r="K137" i="9"/>
  <c r="O137" i="9" s="1"/>
  <c r="J137" i="9"/>
  <c r="N137" i="9" s="1"/>
  <c r="H138" i="9"/>
  <c r="O136" i="9"/>
  <c r="M136" i="9"/>
  <c r="M18" i="9"/>
  <c r="M17" i="9"/>
  <c r="M20" i="9"/>
  <c r="M21" i="9"/>
  <c r="M23" i="9"/>
  <c r="M19" i="9"/>
  <c r="M25" i="9"/>
  <c r="M22" i="9"/>
  <c r="M24" i="9"/>
  <c r="M27" i="9"/>
  <c r="M26" i="9"/>
  <c r="M28" i="9"/>
  <c r="M29" i="9"/>
  <c r="M30" i="9"/>
  <c r="M31" i="9"/>
  <c r="M34" i="9"/>
  <c r="M32" i="9"/>
  <c r="M33" i="9"/>
  <c r="M36" i="9"/>
  <c r="M35" i="9"/>
  <c r="M37" i="9"/>
  <c r="M40" i="9"/>
  <c r="M39" i="9"/>
  <c r="M38" i="9"/>
  <c r="M44" i="9"/>
  <c r="M41" i="9"/>
  <c r="M42" i="9"/>
  <c r="M43" i="9"/>
  <c r="M45" i="9"/>
  <c r="M47" i="9"/>
  <c r="M46" i="9"/>
  <c r="M48" i="9"/>
  <c r="M50" i="9"/>
  <c r="M49" i="9"/>
  <c r="M52" i="9"/>
  <c r="M51" i="9"/>
  <c r="M55" i="9"/>
  <c r="M53" i="9"/>
  <c r="M54" i="9"/>
  <c r="M57" i="9"/>
  <c r="M56" i="9"/>
  <c r="M60" i="9"/>
  <c r="M59" i="9"/>
  <c r="M58" i="9"/>
  <c r="M61" i="9"/>
  <c r="M63" i="9"/>
  <c r="M62" i="9"/>
  <c r="M64" i="9"/>
  <c r="M65" i="9"/>
  <c r="M67" i="9"/>
  <c r="M66" i="9"/>
  <c r="M69" i="9"/>
  <c r="M70" i="9"/>
  <c r="M68" i="9"/>
  <c r="M72" i="9"/>
  <c r="M71" i="9"/>
  <c r="M73" i="9"/>
  <c r="M74" i="9"/>
  <c r="M77" i="9"/>
  <c r="M75" i="9"/>
  <c r="M79" i="9"/>
  <c r="M76" i="9"/>
  <c r="M78" i="9"/>
  <c r="M83" i="9"/>
  <c r="M80" i="9"/>
  <c r="M82" i="9"/>
  <c r="M81" i="9"/>
  <c r="M85" i="9"/>
  <c r="M84" i="9"/>
  <c r="M86" i="9"/>
  <c r="M87" i="9"/>
  <c r="M88" i="9"/>
  <c r="M89" i="9"/>
  <c r="M91" i="9"/>
  <c r="M90" i="9"/>
  <c r="M95" i="9"/>
  <c r="M92" i="9"/>
  <c r="M93" i="9"/>
  <c r="M94" i="9"/>
  <c r="M99" i="9"/>
  <c r="M96" i="9"/>
  <c r="M97" i="9"/>
  <c r="M98" i="9"/>
  <c r="M101" i="9"/>
  <c r="M100" i="9"/>
  <c r="M104" i="9"/>
  <c r="M102" i="9"/>
  <c r="M106" i="9"/>
  <c r="M103" i="9"/>
  <c r="M107" i="9"/>
  <c r="M105" i="9"/>
  <c r="M108" i="9"/>
  <c r="M110" i="9"/>
  <c r="M109" i="9"/>
  <c r="M112" i="9"/>
  <c r="M114" i="9"/>
  <c r="M111" i="9"/>
  <c r="M113" i="9"/>
  <c r="M115" i="9"/>
  <c r="M118" i="9"/>
  <c r="M117" i="9"/>
  <c r="M116" i="9"/>
  <c r="M120" i="9"/>
  <c r="M119" i="9"/>
  <c r="M121" i="9"/>
  <c r="M123" i="9"/>
  <c r="M124" i="9"/>
  <c r="M122" i="9"/>
  <c r="M127" i="9"/>
  <c r="M125" i="9"/>
  <c r="M126" i="9"/>
  <c r="M133" i="9"/>
  <c r="M128" i="9"/>
  <c r="M131" i="9"/>
  <c r="M129" i="9"/>
  <c r="N136" i="9"/>
  <c r="L136" i="9"/>
  <c r="L18" i="9"/>
  <c r="L17" i="9"/>
  <c r="L19" i="9"/>
  <c r="L20" i="9"/>
  <c r="L22" i="9"/>
  <c r="L21" i="9"/>
  <c r="L23" i="9"/>
  <c r="L25" i="9"/>
  <c r="L24" i="9"/>
  <c r="L27" i="9"/>
  <c r="L26" i="9"/>
  <c r="L31" i="9"/>
  <c r="L28" i="9"/>
  <c r="L29" i="9"/>
  <c r="L30" i="9"/>
  <c r="L32" i="9"/>
  <c r="L33" i="9"/>
  <c r="L34" i="9"/>
  <c r="L37" i="9"/>
  <c r="L36" i="9"/>
  <c r="L35" i="9"/>
  <c r="L38" i="9"/>
  <c r="L39" i="9"/>
  <c r="L41" i="9"/>
  <c r="L40" i="9"/>
  <c r="L42" i="9"/>
  <c r="L44" i="9"/>
  <c r="L43" i="9"/>
  <c r="L45" i="9"/>
  <c r="L46" i="9"/>
  <c r="L47" i="9"/>
  <c r="L48" i="9"/>
  <c r="L50" i="9"/>
  <c r="L49" i="9"/>
  <c r="L53" i="9"/>
  <c r="L51" i="9"/>
  <c r="L54" i="9"/>
  <c r="L52" i="9"/>
  <c r="L55" i="9"/>
  <c r="L58" i="9"/>
  <c r="L56" i="9"/>
  <c r="L57" i="9"/>
  <c r="L59" i="9"/>
  <c r="L60" i="9"/>
  <c r="L61" i="9"/>
  <c r="L62" i="9"/>
  <c r="L64" i="9"/>
  <c r="L63" i="9"/>
  <c r="L65" i="9"/>
  <c r="L66" i="9"/>
  <c r="L68" i="9"/>
  <c r="L67" i="9"/>
  <c r="L69" i="9"/>
  <c r="L71" i="9"/>
  <c r="L72" i="9"/>
  <c r="L70" i="9"/>
  <c r="L73" i="9"/>
  <c r="L75" i="9"/>
  <c r="L74" i="9"/>
  <c r="L77" i="9"/>
  <c r="L76" i="9"/>
  <c r="L79" i="9"/>
  <c r="L78" i="9"/>
  <c r="L80" i="9"/>
  <c r="L82" i="9"/>
  <c r="L81" i="9"/>
  <c r="L84" i="9"/>
  <c r="L83" i="9"/>
  <c r="L87" i="9"/>
  <c r="L86" i="9"/>
  <c r="L85" i="9"/>
  <c r="L89" i="9"/>
  <c r="L88" i="9"/>
  <c r="L90" i="9"/>
  <c r="L91" i="9"/>
  <c r="L92" i="9"/>
  <c r="L94" i="9"/>
  <c r="L93" i="9"/>
  <c r="L95" i="9"/>
  <c r="L96" i="9"/>
  <c r="L97" i="9"/>
  <c r="L98" i="9"/>
  <c r="L100" i="9"/>
  <c r="L99" i="9"/>
  <c r="L101" i="9"/>
  <c r="L102" i="9"/>
  <c r="L103" i="9"/>
  <c r="L104" i="9"/>
  <c r="L106" i="9"/>
  <c r="L105" i="9"/>
  <c r="L107" i="9"/>
  <c r="L108" i="9"/>
  <c r="L110" i="9"/>
  <c r="L109" i="9"/>
  <c r="L111" i="9"/>
  <c r="L115" i="9"/>
  <c r="L112" i="9"/>
  <c r="L113" i="9"/>
  <c r="L114" i="9"/>
  <c r="L117" i="9"/>
  <c r="L116" i="9"/>
  <c r="L118" i="9"/>
  <c r="L119" i="9"/>
  <c r="L120" i="9"/>
  <c r="L122" i="9"/>
  <c r="L121" i="9"/>
  <c r="L123" i="9"/>
  <c r="L124" i="9"/>
  <c r="L125" i="9"/>
  <c r="L126" i="9"/>
  <c r="L127" i="9"/>
  <c r="L131" i="9"/>
  <c r="L129" i="9"/>
  <c r="L130" i="9"/>
  <c r="L128" i="9"/>
  <c r="L133" i="9"/>
  <c r="M135" i="9"/>
  <c r="R137" i="9"/>
  <c r="W137" i="9" s="1"/>
  <c r="S137" i="9"/>
  <c r="X137" i="9" s="1"/>
  <c r="Q138" i="9"/>
  <c r="N138" i="8"/>
  <c r="O138" i="8"/>
  <c r="M138" i="8"/>
  <c r="Q137" i="8"/>
  <c r="S136" i="8"/>
  <c r="X136" i="8" s="1"/>
  <c r="R136" i="8"/>
  <c r="W136" i="8" s="1"/>
  <c r="K139" i="8"/>
  <c r="J139" i="8"/>
  <c r="L139" i="8" s="1"/>
  <c r="H140" i="8"/>
  <c r="AE139" i="8"/>
  <c r="V143" i="1"/>
  <c r="X142" i="1"/>
  <c r="W142" i="1"/>
  <c r="N256" i="1"/>
  <c r="L256" i="1"/>
  <c r="R256" i="1"/>
  <c r="S256" i="1"/>
  <c r="O256" i="1"/>
  <c r="M256" i="1"/>
  <c r="N136" i="16" l="1"/>
  <c r="L136" i="16"/>
  <c r="L17" i="16"/>
  <c r="L18" i="16"/>
  <c r="L21" i="16"/>
  <c r="L19" i="16"/>
  <c r="L23" i="16"/>
  <c r="L20" i="16"/>
  <c r="L22" i="16"/>
  <c r="L24" i="16"/>
  <c r="L25" i="16"/>
  <c r="L29" i="16"/>
  <c r="L26" i="16"/>
  <c r="L27" i="16"/>
  <c r="L28" i="16"/>
  <c r="L31" i="16"/>
  <c r="L30" i="16"/>
  <c r="L34" i="16"/>
  <c r="L33" i="16"/>
  <c r="L32" i="16"/>
  <c r="L35" i="16"/>
  <c r="L36" i="16"/>
  <c r="L37" i="16"/>
  <c r="L38" i="16"/>
  <c r="L40" i="16"/>
  <c r="L39" i="16"/>
  <c r="L42" i="16"/>
  <c r="L41" i="16"/>
  <c r="L44" i="16"/>
  <c r="L43" i="16"/>
  <c r="L45" i="16"/>
  <c r="L46" i="16"/>
  <c r="L47" i="16"/>
  <c r="L48" i="16"/>
  <c r="L49" i="16"/>
  <c r="L51" i="16"/>
  <c r="L50" i="16"/>
  <c r="L53" i="16"/>
  <c r="L52" i="16"/>
  <c r="L54" i="16"/>
  <c r="L55" i="16"/>
  <c r="L56" i="16"/>
  <c r="L58" i="16"/>
  <c r="L57" i="16"/>
  <c r="L60" i="16"/>
  <c r="L59" i="16"/>
  <c r="L62" i="16"/>
  <c r="L61" i="16"/>
  <c r="L64" i="16"/>
  <c r="L63" i="16"/>
  <c r="L66" i="16"/>
  <c r="L67" i="16"/>
  <c r="L65" i="16"/>
  <c r="L68" i="16"/>
  <c r="L70" i="16"/>
  <c r="L71" i="16"/>
  <c r="L69" i="16"/>
  <c r="L73" i="16"/>
  <c r="L72" i="16"/>
  <c r="L75" i="16"/>
  <c r="L74" i="16"/>
  <c r="L77" i="16"/>
  <c r="L76" i="16"/>
  <c r="L79" i="16"/>
  <c r="L78" i="16"/>
  <c r="L80" i="16"/>
  <c r="L81" i="16"/>
  <c r="L82" i="16"/>
  <c r="L84" i="16"/>
  <c r="L83" i="16"/>
  <c r="L86" i="16"/>
  <c r="L85" i="16"/>
  <c r="L88" i="16"/>
  <c r="L87" i="16"/>
  <c r="L90" i="16"/>
  <c r="L89" i="16"/>
  <c r="L92" i="16"/>
  <c r="L91" i="16"/>
  <c r="L93" i="16"/>
  <c r="L95" i="16"/>
  <c r="L94" i="16"/>
  <c r="L96" i="16"/>
  <c r="L99" i="16"/>
  <c r="L98" i="16"/>
  <c r="L97" i="16"/>
  <c r="L101" i="16"/>
  <c r="L100" i="16"/>
  <c r="L102" i="16"/>
  <c r="L103" i="16"/>
  <c r="L104" i="16"/>
  <c r="L105" i="16"/>
  <c r="L106" i="16"/>
  <c r="L108" i="16"/>
  <c r="L107" i="16"/>
  <c r="L110" i="16"/>
  <c r="L109" i="16"/>
  <c r="L111" i="16"/>
  <c r="L113" i="16"/>
  <c r="L112" i="16"/>
  <c r="L114" i="16"/>
  <c r="L115" i="16"/>
  <c r="L116" i="16"/>
  <c r="L117" i="16"/>
  <c r="L118" i="16"/>
  <c r="L119" i="16"/>
  <c r="L120" i="16"/>
  <c r="L123" i="16"/>
  <c r="L121" i="16"/>
  <c r="L124" i="16"/>
  <c r="L122" i="16"/>
  <c r="L125" i="16"/>
  <c r="L129" i="16"/>
  <c r="L126" i="16"/>
  <c r="L127" i="16"/>
  <c r="L132" i="16"/>
  <c r="M136" i="16"/>
  <c r="O136" i="16"/>
  <c r="M17" i="16"/>
  <c r="M20" i="16"/>
  <c r="M18" i="16"/>
  <c r="M19" i="16"/>
  <c r="M22" i="16"/>
  <c r="M21" i="16"/>
  <c r="M25" i="16"/>
  <c r="M23" i="16"/>
  <c r="M24" i="16"/>
  <c r="M26" i="16"/>
  <c r="M27" i="16"/>
  <c r="M29" i="16"/>
  <c r="M28" i="16"/>
  <c r="M30" i="16"/>
  <c r="M31" i="16"/>
  <c r="M35" i="16"/>
  <c r="M33" i="16"/>
  <c r="M32" i="16"/>
  <c r="M34" i="16"/>
  <c r="M36" i="16"/>
  <c r="M37" i="16"/>
  <c r="M40" i="16"/>
  <c r="M38" i="16"/>
  <c r="M39" i="16"/>
  <c r="M41" i="16"/>
  <c r="M42" i="16"/>
  <c r="M43" i="16"/>
  <c r="M45" i="16"/>
  <c r="M44" i="16"/>
  <c r="M48" i="16"/>
  <c r="M46" i="16"/>
  <c r="M47" i="16"/>
  <c r="M49" i="16"/>
  <c r="M50" i="16"/>
  <c r="M51" i="16"/>
  <c r="M54" i="16"/>
  <c r="M53" i="16"/>
  <c r="M52" i="16"/>
  <c r="M55" i="16"/>
  <c r="M56" i="16"/>
  <c r="M59" i="16"/>
  <c r="M57" i="16"/>
  <c r="M60" i="16"/>
  <c r="M58" i="16"/>
  <c r="M61" i="16"/>
  <c r="M63" i="16"/>
  <c r="M62" i="16"/>
  <c r="M64" i="16"/>
  <c r="M65" i="16"/>
  <c r="M67" i="16"/>
  <c r="M68" i="16"/>
  <c r="M66" i="16"/>
  <c r="M70" i="16"/>
  <c r="M69" i="16"/>
  <c r="M71" i="16"/>
  <c r="M72" i="16"/>
  <c r="M73" i="16"/>
  <c r="M74" i="16"/>
  <c r="M75" i="16"/>
  <c r="M76" i="16"/>
  <c r="M77" i="16"/>
  <c r="M80" i="16"/>
  <c r="M78" i="16"/>
  <c r="M82" i="16"/>
  <c r="M79" i="16"/>
  <c r="M81" i="16"/>
  <c r="M85" i="16"/>
  <c r="M83" i="16"/>
  <c r="M84" i="16"/>
  <c r="M88" i="16"/>
  <c r="M86" i="16"/>
  <c r="M90" i="16"/>
  <c r="M87" i="16"/>
  <c r="M89" i="16"/>
  <c r="M91" i="16"/>
  <c r="M95" i="16"/>
  <c r="M93" i="16"/>
  <c r="M92" i="16"/>
  <c r="M94" i="16"/>
  <c r="M97" i="16"/>
  <c r="M96" i="16"/>
  <c r="M100" i="16"/>
  <c r="M98" i="16"/>
  <c r="M99" i="16"/>
  <c r="M103" i="16"/>
  <c r="M101" i="16"/>
  <c r="M102" i="16"/>
  <c r="M106" i="16"/>
  <c r="M104" i="16"/>
  <c r="M108" i="16"/>
  <c r="M105" i="16"/>
  <c r="M107" i="16"/>
  <c r="M109" i="16"/>
  <c r="M110" i="16"/>
  <c r="M111" i="16"/>
  <c r="M112" i="16"/>
  <c r="M117" i="16"/>
  <c r="M113" i="16"/>
  <c r="M114" i="16"/>
  <c r="M115" i="16"/>
  <c r="M116" i="16"/>
  <c r="M118" i="16"/>
  <c r="M120" i="16"/>
  <c r="M119" i="16"/>
  <c r="M122" i="16"/>
  <c r="M121" i="16"/>
  <c r="M124" i="16"/>
  <c r="M123" i="16"/>
  <c r="M125" i="16"/>
  <c r="M127" i="16"/>
  <c r="M126" i="16"/>
  <c r="M128" i="16"/>
  <c r="M130" i="16"/>
  <c r="M132" i="16"/>
  <c r="AE137" i="16"/>
  <c r="J137" i="16"/>
  <c r="N137" i="16" s="1"/>
  <c r="H138" i="16"/>
  <c r="K137" i="16"/>
  <c r="O137" i="16" s="1"/>
  <c r="S138" i="16"/>
  <c r="X138" i="16" s="1"/>
  <c r="R138" i="16"/>
  <c r="W138" i="16" s="1"/>
  <c r="Q139" i="16"/>
  <c r="S136" i="15"/>
  <c r="X136" i="15" s="1"/>
  <c r="R136" i="15"/>
  <c r="W136" i="15" s="1"/>
  <c r="Q137" i="15"/>
  <c r="N138" i="15"/>
  <c r="K139" i="15"/>
  <c r="H140" i="15"/>
  <c r="J139" i="15"/>
  <c r="AE139" i="15"/>
  <c r="L141" i="14"/>
  <c r="M141" i="14"/>
  <c r="R136" i="14"/>
  <c r="W136" i="14" s="1"/>
  <c r="Q137" i="14"/>
  <c r="S136" i="14"/>
  <c r="X136" i="14" s="1"/>
  <c r="H143" i="14"/>
  <c r="K142" i="14"/>
  <c r="J142" i="14"/>
  <c r="L142" i="14" s="1"/>
  <c r="AE142" i="14"/>
  <c r="M137" i="9"/>
  <c r="L137" i="9"/>
  <c r="Q139" i="9"/>
  <c r="S138" i="9"/>
  <c r="X138" i="9" s="1"/>
  <c r="R138" i="9"/>
  <c r="W138" i="9" s="1"/>
  <c r="AE138" i="9"/>
  <c r="H139" i="9"/>
  <c r="K138" i="9"/>
  <c r="J138" i="9"/>
  <c r="K140" i="8"/>
  <c r="J140" i="8"/>
  <c r="L140" i="8" s="1"/>
  <c r="H141" i="8"/>
  <c r="AE140" i="8"/>
  <c r="N139" i="8"/>
  <c r="O139" i="8"/>
  <c r="M139" i="8"/>
  <c r="S137" i="8"/>
  <c r="X137" i="8" s="1"/>
  <c r="R137" i="8"/>
  <c r="W137" i="8" s="1"/>
  <c r="Q138" i="8"/>
  <c r="V144" i="1"/>
  <c r="X143" i="1"/>
  <c r="W143" i="1"/>
  <c r="M137" i="16" l="1"/>
  <c r="K138" i="16"/>
  <c r="AE138" i="16"/>
  <c r="J138" i="16"/>
  <c r="H139" i="16"/>
  <c r="L137" i="16"/>
  <c r="M138" i="16"/>
  <c r="L138" i="16"/>
  <c r="S139" i="16"/>
  <c r="X139" i="16" s="1"/>
  <c r="R139" i="16"/>
  <c r="W139" i="16" s="1"/>
  <c r="Q140" i="16"/>
  <c r="N139" i="15"/>
  <c r="L139" i="15"/>
  <c r="R137" i="15"/>
  <c r="W137" i="15" s="1"/>
  <c r="S137" i="15"/>
  <c r="X137" i="15" s="1"/>
  <c r="Q138" i="15"/>
  <c r="K140" i="15"/>
  <c r="O140" i="15" s="1"/>
  <c r="H141" i="15"/>
  <c r="AE140" i="15"/>
  <c r="J140" i="15"/>
  <c r="N140" i="15" s="1"/>
  <c r="O139" i="15"/>
  <c r="M139" i="15"/>
  <c r="O142" i="14"/>
  <c r="M142" i="14"/>
  <c r="R137" i="14"/>
  <c r="W137" i="14" s="1"/>
  <c r="S137" i="14"/>
  <c r="X137" i="14" s="1"/>
  <c r="Q138" i="14"/>
  <c r="N142" i="14"/>
  <c r="K143" i="14"/>
  <c r="M143" i="14" s="1"/>
  <c r="H144" i="14"/>
  <c r="AE143" i="14"/>
  <c r="J143" i="14"/>
  <c r="N138" i="9"/>
  <c r="L138" i="9"/>
  <c r="O138" i="9"/>
  <c r="M138" i="9"/>
  <c r="K139" i="9"/>
  <c r="O139" i="9" s="1"/>
  <c r="AE139" i="9"/>
  <c r="H140" i="9"/>
  <c r="J139" i="9"/>
  <c r="N139" i="9" s="1"/>
  <c r="S139" i="9"/>
  <c r="X139" i="9" s="1"/>
  <c r="Q140" i="9"/>
  <c r="R139" i="9"/>
  <c r="W139" i="9" s="1"/>
  <c r="K141" i="8"/>
  <c r="H142" i="8"/>
  <c r="AE141" i="8"/>
  <c r="J141" i="8"/>
  <c r="N140" i="8"/>
  <c r="S138" i="8"/>
  <c r="X138" i="8" s="1"/>
  <c r="R138" i="8"/>
  <c r="W138" i="8" s="1"/>
  <c r="Q139" i="8"/>
  <c r="O140" i="8"/>
  <c r="M140" i="8"/>
  <c r="V145" i="1"/>
  <c r="X144" i="1"/>
  <c r="W144" i="1"/>
  <c r="R140" i="16" l="1"/>
  <c r="W140" i="16" s="1"/>
  <c r="Q141" i="16"/>
  <c r="S140" i="16"/>
  <c r="X140" i="16" s="1"/>
  <c r="K139" i="16"/>
  <c r="AE139" i="16"/>
  <c r="H140" i="16"/>
  <c r="J139" i="16"/>
  <c r="N138" i="16"/>
  <c r="O138" i="16"/>
  <c r="L140" i="15"/>
  <c r="Q139" i="15"/>
  <c r="R138" i="15"/>
  <c r="W138" i="15" s="1"/>
  <c r="S138" i="15"/>
  <c r="X138" i="15" s="1"/>
  <c r="M140" i="15"/>
  <c r="H142" i="15"/>
  <c r="K141" i="15"/>
  <c r="AE141" i="15"/>
  <c r="J141" i="15"/>
  <c r="S138" i="14"/>
  <c r="X138" i="14" s="1"/>
  <c r="Q139" i="14"/>
  <c r="R138" i="14"/>
  <c r="W138" i="14" s="1"/>
  <c r="N143" i="14"/>
  <c r="O143" i="14"/>
  <c r="K144" i="14"/>
  <c r="M144" i="14" s="1"/>
  <c r="J144" i="14"/>
  <c r="L144" i="14" s="1"/>
  <c r="H145" i="14"/>
  <c r="AE144" i="14"/>
  <c r="L143" i="14"/>
  <c r="L139" i="9"/>
  <c r="M139" i="9"/>
  <c r="K140" i="9"/>
  <c r="J140" i="9"/>
  <c r="H141" i="9"/>
  <c r="AE140" i="9"/>
  <c r="R140" i="9"/>
  <c r="W140" i="9" s="1"/>
  <c r="Q141" i="9"/>
  <c r="S140" i="9"/>
  <c r="X140" i="9" s="1"/>
  <c r="L140" i="9"/>
  <c r="R139" i="8"/>
  <c r="W139" i="8" s="1"/>
  <c r="Q140" i="8"/>
  <c r="S139" i="8"/>
  <c r="X139" i="8" s="1"/>
  <c r="N141" i="8"/>
  <c r="L141" i="8"/>
  <c r="K142" i="8"/>
  <c r="J142" i="8"/>
  <c r="H143" i="8"/>
  <c r="AE142" i="8"/>
  <c r="O141" i="8"/>
  <c r="M141" i="8"/>
  <c r="V146" i="1"/>
  <c r="X145" i="1"/>
  <c r="W145" i="1"/>
  <c r="H141" i="16" l="1"/>
  <c r="AE140" i="16"/>
  <c r="K140" i="16"/>
  <c r="J140" i="16"/>
  <c r="N139" i="16"/>
  <c r="L139" i="16"/>
  <c r="O139" i="16"/>
  <c r="M140" i="16"/>
  <c r="M139" i="16"/>
  <c r="S141" i="16"/>
  <c r="X141" i="16" s="1"/>
  <c r="Q142" i="16"/>
  <c r="R141" i="16"/>
  <c r="W141" i="16" s="1"/>
  <c r="S139" i="15"/>
  <c r="X139" i="15" s="1"/>
  <c r="R139" i="15"/>
  <c r="W139" i="15" s="1"/>
  <c r="Q140" i="15"/>
  <c r="O141" i="15"/>
  <c r="M141" i="15"/>
  <c r="N141" i="15"/>
  <c r="L141" i="15"/>
  <c r="J142" i="15"/>
  <c r="AE142" i="15"/>
  <c r="H143" i="15"/>
  <c r="K142" i="15"/>
  <c r="N144" i="14"/>
  <c r="S139" i="14"/>
  <c r="X139" i="14" s="1"/>
  <c r="R139" i="14"/>
  <c r="W139" i="14" s="1"/>
  <c r="Q140" i="14"/>
  <c r="AE145" i="14"/>
  <c r="H146" i="14"/>
  <c r="K145" i="14"/>
  <c r="J145" i="14"/>
  <c r="O144" i="14"/>
  <c r="S141" i="9"/>
  <c r="X141" i="9" s="1"/>
  <c r="R141" i="9"/>
  <c r="W141" i="9" s="1"/>
  <c r="Q142" i="9"/>
  <c r="K141" i="9"/>
  <c r="J141" i="9"/>
  <c r="AE141" i="9"/>
  <c r="H142" i="9"/>
  <c r="N140" i="9"/>
  <c r="O140" i="9"/>
  <c r="M140" i="9"/>
  <c r="N142" i="8"/>
  <c r="L142" i="8"/>
  <c r="O142" i="8"/>
  <c r="M142" i="8"/>
  <c r="H144" i="8"/>
  <c r="J143" i="8"/>
  <c r="AE143" i="8"/>
  <c r="K143" i="8"/>
  <c r="M143" i="8" s="1"/>
  <c r="S140" i="8"/>
  <c r="X140" i="8" s="1"/>
  <c r="R140" i="8"/>
  <c r="W140" i="8" s="1"/>
  <c r="Q141" i="8"/>
  <c r="V147" i="1"/>
  <c r="X146" i="1"/>
  <c r="W146" i="1"/>
  <c r="O140" i="16" l="1"/>
  <c r="K141" i="16"/>
  <c r="H142" i="16"/>
  <c r="AE141" i="16"/>
  <c r="J141" i="16"/>
  <c r="N140" i="16"/>
  <c r="M141" i="16"/>
  <c r="S142" i="16"/>
  <c r="X142" i="16" s="1"/>
  <c r="R142" i="16"/>
  <c r="W142" i="16" s="1"/>
  <c r="Q143" i="16"/>
  <c r="L140" i="16"/>
  <c r="L141" i="16"/>
  <c r="N142" i="15"/>
  <c r="R140" i="15"/>
  <c r="W140" i="15" s="1"/>
  <c r="S140" i="15"/>
  <c r="X140" i="15" s="1"/>
  <c r="Q141" i="15"/>
  <c r="O142" i="15"/>
  <c r="M142" i="15"/>
  <c r="L142" i="15"/>
  <c r="K143" i="15"/>
  <c r="AE143" i="15"/>
  <c r="H144" i="15"/>
  <c r="J143" i="15"/>
  <c r="N145" i="14"/>
  <c r="L145" i="14"/>
  <c r="R140" i="14"/>
  <c r="W140" i="14" s="1"/>
  <c r="Q141" i="14"/>
  <c r="S140" i="14"/>
  <c r="X140" i="14" s="1"/>
  <c r="H147" i="14"/>
  <c r="AE146" i="14"/>
  <c r="K146" i="14"/>
  <c r="J146" i="14"/>
  <c r="O145" i="14"/>
  <c r="M145" i="14"/>
  <c r="AE142" i="9"/>
  <c r="H143" i="9"/>
  <c r="K142" i="9"/>
  <c r="J142" i="9"/>
  <c r="N141" i="9"/>
  <c r="L141" i="9"/>
  <c r="L142" i="9"/>
  <c r="O141" i="9"/>
  <c r="M141" i="9"/>
  <c r="M142" i="9"/>
  <c r="Q143" i="9"/>
  <c r="S142" i="9"/>
  <c r="X142" i="9" s="1"/>
  <c r="R142" i="9"/>
  <c r="W142" i="9" s="1"/>
  <c r="AE144" i="8"/>
  <c r="J144" i="8"/>
  <c r="K144" i="8"/>
  <c r="H145" i="8"/>
  <c r="O143" i="8"/>
  <c r="N143" i="8"/>
  <c r="L143" i="8"/>
  <c r="R141" i="8"/>
  <c r="W141" i="8" s="1"/>
  <c r="Q142" i="8"/>
  <c r="S141" i="8"/>
  <c r="X141" i="8" s="1"/>
  <c r="V148" i="1"/>
  <c r="X147" i="1"/>
  <c r="W147" i="1"/>
  <c r="Q144" i="16" l="1"/>
  <c r="S143" i="16"/>
  <c r="X143" i="16" s="1"/>
  <c r="R143" i="16"/>
  <c r="W143" i="16" s="1"/>
  <c r="AE142" i="16"/>
  <c r="H143" i="16"/>
  <c r="K142" i="16"/>
  <c r="J142" i="16"/>
  <c r="L142" i="16" s="1"/>
  <c r="N141" i="16"/>
  <c r="O141" i="16"/>
  <c r="O143" i="15"/>
  <c r="M143" i="15"/>
  <c r="N143" i="15"/>
  <c r="L143" i="15"/>
  <c r="AE144" i="15"/>
  <c r="H145" i="15"/>
  <c r="K144" i="15"/>
  <c r="O144" i="15" s="1"/>
  <c r="J144" i="15"/>
  <c r="S141" i="15"/>
  <c r="X141" i="15" s="1"/>
  <c r="R141" i="15"/>
  <c r="W141" i="15" s="1"/>
  <c r="Q142" i="15"/>
  <c r="N146" i="14"/>
  <c r="L146" i="14"/>
  <c r="O146" i="14"/>
  <c r="M146" i="14"/>
  <c r="H148" i="14"/>
  <c r="AE147" i="14"/>
  <c r="J147" i="14"/>
  <c r="K147" i="14"/>
  <c r="S141" i="14"/>
  <c r="X141" i="14" s="1"/>
  <c r="R141" i="14"/>
  <c r="W141" i="14" s="1"/>
  <c r="Q142" i="14"/>
  <c r="N142" i="9"/>
  <c r="O142" i="9"/>
  <c r="R143" i="9"/>
  <c r="W143" i="9" s="1"/>
  <c r="S143" i="9"/>
  <c r="X143" i="9" s="1"/>
  <c r="Q144" i="9"/>
  <c r="AE143" i="9"/>
  <c r="J143" i="9"/>
  <c r="K143" i="9"/>
  <c r="H144" i="9"/>
  <c r="J145" i="8"/>
  <c r="AE145" i="8"/>
  <c r="K145" i="8"/>
  <c r="H146" i="8"/>
  <c r="O144" i="8"/>
  <c r="N144" i="8"/>
  <c r="L144" i="8"/>
  <c r="R142" i="8"/>
  <c r="W142" i="8" s="1"/>
  <c r="Q143" i="8"/>
  <c r="S142" i="8"/>
  <c r="X142" i="8" s="1"/>
  <c r="M144" i="8"/>
  <c r="V149" i="1"/>
  <c r="X148" i="1"/>
  <c r="W148" i="1"/>
  <c r="N142" i="16" l="1"/>
  <c r="O142" i="16"/>
  <c r="S144" i="16"/>
  <c r="X144" i="16" s="1"/>
  <c r="Q145" i="16"/>
  <c r="R144" i="16"/>
  <c r="W144" i="16" s="1"/>
  <c r="H144" i="16"/>
  <c r="AE143" i="16"/>
  <c r="K143" i="16"/>
  <c r="J143" i="16"/>
  <c r="L143" i="16" s="1"/>
  <c r="M142" i="16"/>
  <c r="Q143" i="15"/>
  <c r="S142" i="15"/>
  <c r="X142" i="15" s="1"/>
  <c r="R142" i="15"/>
  <c r="W142" i="15" s="1"/>
  <c r="N144" i="15"/>
  <c r="L144" i="15"/>
  <c r="M144" i="15"/>
  <c r="H146" i="15"/>
  <c r="K145" i="15"/>
  <c r="AE145" i="15"/>
  <c r="J145" i="15"/>
  <c r="S142" i="14"/>
  <c r="X142" i="14" s="1"/>
  <c r="R142" i="14"/>
  <c r="W142" i="14" s="1"/>
  <c r="Q143" i="14"/>
  <c r="O147" i="14"/>
  <c r="M147" i="14"/>
  <c r="H149" i="14"/>
  <c r="J148" i="14"/>
  <c r="AE148" i="14"/>
  <c r="K148" i="14"/>
  <c r="N147" i="14"/>
  <c r="L147" i="14"/>
  <c r="Q145" i="9"/>
  <c r="R144" i="9"/>
  <c r="W144" i="9" s="1"/>
  <c r="S144" i="9"/>
  <c r="X144" i="9" s="1"/>
  <c r="O143" i="9"/>
  <c r="M143" i="9"/>
  <c r="N143" i="9"/>
  <c r="L143" i="9"/>
  <c r="H145" i="9"/>
  <c r="K144" i="9"/>
  <c r="J144" i="9"/>
  <c r="L144" i="9" s="1"/>
  <c r="AE144" i="9"/>
  <c r="AE146" i="8"/>
  <c r="K146" i="8"/>
  <c r="H147" i="8"/>
  <c r="J146" i="8"/>
  <c r="O145" i="8"/>
  <c r="M145" i="8"/>
  <c r="S143" i="8"/>
  <c r="X143" i="8" s="1"/>
  <c r="R143" i="8"/>
  <c r="W143" i="8" s="1"/>
  <c r="Q144" i="8"/>
  <c r="N145" i="8"/>
  <c r="L145" i="8"/>
  <c r="V150" i="1"/>
  <c r="W149" i="1"/>
  <c r="X149" i="1"/>
  <c r="N143" i="16" l="1"/>
  <c r="K144" i="16"/>
  <c r="J144" i="16"/>
  <c r="AE144" i="16"/>
  <c r="H145" i="16"/>
  <c r="O143" i="16"/>
  <c r="M143" i="16"/>
  <c r="R145" i="16"/>
  <c r="W145" i="16" s="1"/>
  <c r="Q146" i="16"/>
  <c r="S145" i="16"/>
  <c r="X145" i="16" s="1"/>
  <c r="N145" i="15"/>
  <c r="L145" i="15"/>
  <c r="O145" i="15"/>
  <c r="M145" i="15"/>
  <c r="J146" i="15"/>
  <c r="AE146" i="15"/>
  <c r="H147" i="15"/>
  <c r="K146" i="15"/>
  <c r="S143" i="15"/>
  <c r="X143" i="15" s="1"/>
  <c r="R143" i="15"/>
  <c r="W143" i="15" s="1"/>
  <c r="Q144" i="15"/>
  <c r="O148" i="14"/>
  <c r="M148" i="14"/>
  <c r="R143" i="14"/>
  <c r="W143" i="14" s="1"/>
  <c r="Q144" i="14"/>
  <c r="S143" i="14"/>
  <c r="X143" i="14" s="1"/>
  <c r="N148" i="14"/>
  <c r="L148" i="14"/>
  <c r="J149" i="14"/>
  <c r="H150" i="14"/>
  <c r="K149" i="14"/>
  <c r="AE149" i="14"/>
  <c r="O144" i="9"/>
  <c r="M144" i="9"/>
  <c r="N144" i="9"/>
  <c r="J145" i="9"/>
  <c r="K145" i="9"/>
  <c r="AE145" i="9"/>
  <c r="H146" i="9"/>
  <c r="S145" i="9"/>
  <c r="X145" i="9" s="1"/>
  <c r="R145" i="9"/>
  <c r="W145" i="9" s="1"/>
  <c r="Q146" i="9"/>
  <c r="N146" i="8"/>
  <c r="L146" i="8"/>
  <c r="O146" i="8"/>
  <c r="M146" i="8"/>
  <c r="R144" i="8"/>
  <c r="W144" i="8" s="1"/>
  <c r="S144" i="8"/>
  <c r="X144" i="8" s="1"/>
  <c r="Q145" i="8"/>
  <c r="AE147" i="8"/>
  <c r="H148" i="8"/>
  <c r="K147" i="8"/>
  <c r="J147" i="8"/>
  <c r="V151" i="1"/>
  <c r="X150" i="1"/>
  <c r="W150" i="1"/>
  <c r="K145" i="16" l="1"/>
  <c r="H146" i="16"/>
  <c r="AE145" i="16"/>
  <c r="J145" i="16"/>
  <c r="N144" i="16"/>
  <c r="L144" i="16"/>
  <c r="O144" i="16"/>
  <c r="M144" i="16"/>
  <c r="Q147" i="16"/>
  <c r="S146" i="16"/>
  <c r="X146" i="16" s="1"/>
  <c r="R146" i="16"/>
  <c r="W146" i="16" s="1"/>
  <c r="O146" i="15"/>
  <c r="M146" i="15"/>
  <c r="H148" i="15"/>
  <c r="AE147" i="15"/>
  <c r="J147" i="15"/>
  <c r="K147" i="15"/>
  <c r="Q145" i="15"/>
  <c r="S144" i="15"/>
  <c r="X144" i="15" s="1"/>
  <c r="R144" i="15"/>
  <c r="W144" i="15" s="1"/>
  <c r="N146" i="15"/>
  <c r="L146" i="15"/>
  <c r="K150" i="14"/>
  <c r="J150" i="14"/>
  <c r="AE150" i="14"/>
  <c r="H151" i="14"/>
  <c r="O149" i="14"/>
  <c r="M149" i="14"/>
  <c r="N149" i="14"/>
  <c r="L149" i="14"/>
  <c r="R144" i="14"/>
  <c r="W144" i="14" s="1"/>
  <c r="S144" i="14"/>
  <c r="X144" i="14" s="1"/>
  <c r="Q145" i="14"/>
  <c r="O145" i="9"/>
  <c r="M145" i="9"/>
  <c r="K146" i="9"/>
  <c r="AE146" i="9"/>
  <c r="H147" i="9"/>
  <c r="J146" i="9"/>
  <c r="N145" i="9"/>
  <c r="L145" i="9"/>
  <c r="S146" i="9"/>
  <c r="X146" i="9" s="1"/>
  <c r="Q147" i="9"/>
  <c r="R146" i="9"/>
  <c r="W146" i="9" s="1"/>
  <c r="Q146" i="8"/>
  <c r="S145" i="8"/>
  <c r="X145" i="8" s="1"/>
  <c r="R145" i="8"/>
  <c r="W145" i="8" s="1"/>
  <c r="N147" i="8"/>
  <c r="L147" i="8"/>
  <c r="J148" i="8"/>
  <c r="H149" i="8"/>
  <c r="AE148" i="8"/>
  <c r="K148" i="8"/>
  <c r="O147" i="8"/>
  <c r="M147" i="8"/>
  <c r="V152" i="1"/>
  <c r="W151" i="1"/>
  <c r="X151" i="1"/>
  <c r="Q148" i="16" l="1"/>
  <c r="S147" i="16"/>
  <c r="X147" i="16" s="1"/>
  <c r="R147" i="16"/>
  <c r="W147" i="16" s="1"/>
  <c r="N145" i="16"/>
  <c r="L145" i="16"/>
  <c r="H147" i="16"/>
  <c r="AE146" i="16"/>
  <c r="K146" i="16"/>
  <c r="J146" i="16"/>
  <c r="O145" i="16"/>
  <c r="M145" i="16"/>
  <c r="S145" i="15"/>
  <c r="X145" i="15" s="1"/>
  <c r="R145" i="15"/>
  <c r="W145" i="15" s="1"/>
  <c r="Q146" i="15"/>
  <c r="H149" i="15"/>
  <c r="J148" i="15"/>
  <c r="AE148" i="15"/>
  <c r="K148" i="15"/>
  <c r="N147" i="15"/>
  <c r="L147" i="15"/>
  <c r="O147" i="15"/>
  <c r="M147" i="15"/>
  <c r="S145" i="14"/>
  <c r="X145" i="14" s="1"/>
  <c r="R145" i="14"/>
  <c r="W145" i="14" s="1"/>
  <c r="Q146" i="14"/>
  <c r="N150" i="14"/>
  <c r="L150" i="14"/>
  <c r="K151" i="14"/>
  <c r="J151" i="14"/>
  <c r="AE151" i="14"/>
  <c r="H152" i="14"/>
  <c r="O150" i="14"/>
  <c r="M150" i="14"/>
  <c r="N146" i="9"/>
  <c r="L146" i="9"/>
  <c r="O146" i="9"/>
  <c r="M146" i="9"/>
  <c r="H148" i="9"/>
  <c r="AE147" i="9"/>
  <c r="J147" i="9"/>
  <c r="K147" i="9"/>
  <c r="S147" i="9"/>
  <c r="X147" i="9" s="1"/>
  <c r="R147" i="9"/>
  <c r="W147" i="9" s="1"/>
  <c r="Q148" i="9"/>
  <c r="O148" i="8"/>
  <c r="M148" i="8"/>
  <c r="H150" i="8"/>
  <c r="J149" i="8"/>
  <c r="AE149" i="8"/>
  <c r="K149" i="8"/>
  <c r="N148" i="8"/>
  <c r="L148" i="8"/>
  <c r="S146" i="8"/>
  <c r="X146" i="8" s="1"/>
  <c r="R146" i="8"/>
  <c r="W146" i="8" s="1"/>
  <c r="Q147" i="8"/>
  <c r="V153" i="1"/>
  <c r="W152" i="1"/>
  <c r="X152" i="1"/>
  <c r="N146" i="16" l="1"/>
  <c r="L146" i="16"/>
  <c r="H148" i="16"/>
  <c r="AE147" i="16"/>
  <c r="K147" i="16"/>
  <c r="J147" i="16"/>
  <c r="O146" i="16"/>
  <c r="M146" i="16"/>
  <c r="Q149" i="16"/>
  <c r="S148" i="16"/>
  <c r="X148" i="16" s="1"/>
  <c r="R148" i="16"/>
  <c r="W148" i="16" s="1"/>
  <c r="J149" i="15"/>
  <c r="H150" i="15"/>
  <c r="K149" i="15"/>
  <c r="AE149" i="15"/>
  <c r="N148" i="15"/>
  <c r="L148" i="15"/>
  <c r="Q147" i="15"/>
  <c r="R146" i="15"/>
  <c r="W146" i="15" s="1"/>
  <c r="S146" i="15"/>
  <c r="X146" i="15" s="1"/>
  <c r="O148" i="15"/>
  <c r="M148" i="15"/>
  <c r="H153" i="14"/>
  <c r="K152" i="14"/>
  <c r="J152" i="14"/>
  <c r="AE152" i="14"/>
  <c r="Q147" i="14"/>
  <c r="S146" i="14"/>
  <c r="X146" i="14" s="1"/>
  <c r="R146" i="14"/>
  <c r="W146" i="14" s="1"/>
  <c r="N151" i="14"/>
  <c r="L151" i="14"/>
  <c r="O151" i="14"/>
  <c r="M151" i="14"/>
  <c r="S148" i="9"/>
  <c r="X148" i="9" s="1"/>
  <c r="Q149" i="9"/>
  <c r="R148" i="9"/>
  <c r="W148" i="9" s="1"/>
  <c r="N147" i="9"/>
  <c r="L147" i="9"/>
  <c r="O147" i="9"/>
  <c r="M147" i="9"/>
  <c r="H149" i="9"/>
  <c r="K148" i="9"/>
  <c r="J148" i="9"/>
  <c r="AE148" i="9"/>
  <c r="Q148" i="8"/>
  <c r="S147" i="8"/>
  <c r="X147" i="8" s="1"/>
  <c r="R147" i="8"/>
  <c r="W147" i="8" s="1"/>
  <c r="O149" i="8"/>
  <c r="M149" i="8"/>
  <c r="N149" i="8"/>
  <c r="L149" i="8"/>
  <c r="H151" i="8"/>
  <c r="AE150" i="8"/>
  <c r="K150" i="8"/>
  <c r="J150" i="8"/>
  <c r="V154" i="1"/>
  <c r="X153" i="1"/>
  <c r="W153" i="1"/>
  <c r="J148" i="16" l="1"/>
  <c r="K148" i="16"/>
  <c r="H149" i="16"/>
  <c r="AE148" i="16"/>
  <c r="Q150" i="16"/>
  <c r="S149" i="16"/>
  <c r="X149" i="16" s="1"/>
  <c r="R149" i="16"/>
  <c r="W149" i="16" s="1"/>
  <c r="O147" i="16"/>
  <c r="M147" i="16"/>
  <c r="N147" i="16"/>
  <c r="L147" i="16"/>
  <c r="R147" i="15"/>
  <c r="W147" i="15" s="1"/>
  <c r="Q148" i="15"/>
  <c r="S147" i="15"/>
  <c r="X147" i="15" s="1"/>
  <c r="O149" i="15"/>
  <c r="M149" i="15"/>
  <c r="K150" i="15"/>
  <c r="J150" i="15"/>
  <c r="H151" i="15"/>
  <c r="AE150" i="15"/>
  <c r="N149" i="15"/>
  <c r="L149" i="15"/>
  <c r="N152" i="14"/>
  <c r="L152" i="14"/>
  <c r="O152" i="14"/>
  <c r="M152" i="14"/>
  <c r="Q148" i="14"/>
  <c r="S147" i="14"/>
  <c r="X147" i="14" s="1"/>
  <c r="R147" i="14"/>
  <c r="W147" i="14" s="1"/>
  <c r="K153" i="14"/>
  <c r="H154" i="14"/>
  <c r="AE153" i="14"/>
  <c r="J153" i="14"/>
  <c r="J149" i="9"/>
  <c r="AE149" i="9"/>
  <c r="K149" i="9"/>
  <c r="H150" i="9"/>
  <c r="N148" i="9"/>
  <c r="L148" i="9"/>
  <c r="Q150" i="9"/>
  <c r="R149" i="9"/>
  <c r="W149" i="9" s="1"/>
  <c r="S149" i="9"/>
  <c r="X149" i="9" s="1"/>
  <c r="O148" i="9"/>
  <c r="M148" i="9"/>
  <c r="N150" i="8"/>
  <c r="L150" i="8"/>
  <c r="AE151" i="8"/>
  <c r="J151" i="8"/>
  <c r="K151" i="8"/>
  <c r="H152" i="8"/>
  <c r="O150" i="8"/>
  <c r="M150" i="8"/>
  <c r="Q149" i="8"/>
  <c r="S148" i="8"/>
  <c r="X148" i="8" s="1"/>
  <c r="R148" i="8"/>
  <c r="W148" i="8" s="1"/>
  <c r="V155" i="1"/>
  <c r="X154" i="1"/>
  <c r="W154" i="1"/>
  <c r="K149" i="16" l="1"/>
  <c r="J149" i="16"/>
  <c r="AE149" i="16"/>
  <c r="H150" i="16"/>
  <c r="R150" i="16"/>
  <c r="W150" i="16" s="1"/>
  <c r="S150" i="16"/>
  <c r="X150" i="16" s="1"/>
  <c r="Q151" i="16"/>
  <c r="O148" i="16"/>
  <c r="M148" i="16"/>
  <c r="N148" i="16"/>
  <c r="L148" i="16"/>
  <c r="N150" i="15"/>
  <c r="L150" i="15"/>
  <c r="AE151" i="15"/>
  <c r="K151" i="15"/>
  <c r="J151" i="15"/>
  <c r="H152" i="15"/>
  <c r="R148" i="15"/>
  <c r="W148" i="15" s="1"/>
  <c r="S148" i="15"/>
  <c r="X148" i="15" s="1"/>
  <c r="Q149" i="15"/>
  <c r="O150" i="15"/>
  <c r="M150" i="15"/>
  <c r="O153" i="14"/>
  <c r="M153" i="14"/>
  <c r="N153" i="14"/>
  <c r="L153" i="14"/>
  <c r="K154" i="14"/>
  <c r="H155" i="14"/>
  <c r="AE154" i="14"/>
  <c r="J154" i="14"/>
  <c r="S148" i="14"/>
  <c r="X148" i="14" s="1"/>
  <c r="R148" i="14"/>
  <c r="W148" i="14" s="1"/>
  <c r="Q149" i="14"/>
  <c r="O149" i="9"/>
  <c r="M149" i="9"/>
  <c r="S150" i="9"/>
  <c r="X150" i="9" s="1"/>
  <c r="R150" i="9"/>
  <c r="W150" i="9" s="1"/>
  <c r="Q151" i="9"/>
  <c r="H151" i="9"/>
  <c r="K150" i="9"/>
  <c r="J150" i="9"/>
  <c r="AE150" i="9"/>
  <c r="N149" i="9"/>
  <c r="L149" i="9"/>
  <c r="Q150" i="8"/>
  <c r="S149" i="8"/>
  <c r="X149" i="8" s="1"/>
  <c r="R149" i="8"/>
  <c r="W149" i="8" s="1"/>
  <c r="O151" i="8"/>
  <c r="M151" i="8"/>
  <c r="N151" i="8"/>
  <c r="L151" i="8"/>
  <c r="H153" i="8"/>
  <c r="AE152" i="8"/>
  <c r="K152" i="8"/>
  <c r="J152" i="8"/>
  <c r="V156" i="1"/>
  <c r="X155" i="1"/>
  <c r="W155" i="1"/>
  <c r="H151" i="16" l="1"/>
  <c r="J150" i="16"/>
  <c r="K150" i="16"/>
  <c r="AE150" i="16"/>
  <c r="Q152" i="16"/>
  <c r="S151" i="16"/>
  <c r="X151" i="16" s="1"/>
  <c r="R151" i="16"/>
  <c r="W151" i="16" s="1"/>
  <c r="N149" i="16"/>
  <c r="L149" i="16"/>
  <c r="O149" i="16"/>
  <c r="M149" i="16"/>
  <c r="H153" i="15"/>
  <c r="K152" i="15"/>
  <c r="J152" i="15"/>
  <c r="AE152" i="15"/>
  <c r="Q150" i="15"/>
  <c r="R149" i="15"/>
  <c r="W149" i="15" s="1"/>
  <c r="S149" i="15"/>
  <c r="X149" i="15" s="1"/>
  <c r="N151" i="15"/>
  <c r="L151" i="15"/>
  <c r="O151" i="15"/>
  <c r="M151" i="15"/>
  <c r="Q150" i="14"/>
  <c r="S149" i="14"/>
  <c r="X149" i="14" s="1"/>
  <c r="R149" i="14"/>
  <c r="W149" i="14" s="1"/>
  <c r="J155" i="14"/>
  <c r="H156" i="14"/>
  <c r="K155" i="14"/>
  <c r="AE155" i="14"/>
  <c r="N154" i="14"/>
  <c r="L154" i="14"/>
  <c r="O154" i="14"/>
  <c r="M154" i="14"/>
  <c r="N150" i="9"/>
  <c r="L150" i="9"/>
  <c r="J151" i="9"/>
  <c r="H152" i="9"/>
  <c r="K151" i="9"/>
  <c r="AE151" i="9"/>
  <c r="S151" i="9"/>
  <c r="X151" i="9" s="1"/>
  <c r="R151" i="9"/>
  <c r="W151" i="9" s="1"/>
  <c r="Q152" i="9"/>
  <c r="O150" i="9"/>
  <c r="M150" i="9"/>
  <c r="K153" i="8"/>
  <c r="J153" i="8"/>
  <c r="AE153" i="8"/>
  <c r="H154" i="8"/>
  <c r="O152" i="8"/>
  <c r="M152" i="8"/>
  <c r="N152" i="8"/>
  <c r="L152" i="8"/>
  <c r="S150" i="8"/>
  <c r="X150" i="8" s="1"/>
  <c r="R150" i="8"/>
  <c r="W150" i="8" s="1"/>
  <c r="Q151" i="8"/>
  <c r="V157" i="1"/>
  <c r="X156" i="1"/>
  <c r="W156" i="1"/>
  <c r="O150" i="16" l="1"/>
  <c r="M150" i="16"/>
  <c r="N150" i="16"/>
  <c r="L150" i="16"/>
  <c r="S152" i="16"/>
  <c r="X152" i="16" s="1"/>
  <c r="R152" i="16"/>
  <c r="W152" i="16" s="1"/>
  <c r="Q153" i="16"/>
  <c r="H152" i="16"/>
  <c r="J151" i="16"/>
  <c r="AE151" i="16"/>
  <c r="K151" i="16"/>
  <c r="N152" i="15"/>
  <c r="L152" i="15"/>
  <c r="O152" i="15"/>
  <c r="M152" i="15"/>
  <c r="R150" i="15"/>
  <c r="W150" i="15" s="1"/>
  <c r="Q151" i="15"/>
  <c r="S150" i="15"/>
  <c r="X150" i="15" s="1"/>
  <c r="K153" i="15"/>
  <c r="J153" i="15"/>
  <c r="H154" i="15"/>
  <c r="AE153" i="15"/>
  <c r="O155" i="14"/>
  <c r="M155" i="14"/>
  <c r="H157" i="14"/>
  <c r="AE156" i="14"/>
  <c r="K156" i="14"/>
  <c r="J156" i="14"/>
  <c r="N155" i="14"/>
  <c r="L155" i="14"/>
  <c r="R150" i="14"/>
  <c r="W150" i="14" s="1"/>
  <c r="S150" i="14"/>
  <c r="X150" i="14" s="1"/>
  <c r="Q151" i="14"/>
  <c r="N151" i="9"/>
  <c r="L151" i="9"/>
  <c r="O151" i="9"/>
  <c r="M151" i="9"/>
  <c r="Q153" i="9"/>
  <c r="S152" i="9"/>
  <c r="X152" i="9" s="1"/>
  <c r="R152" i="9"/>
  <c r="W152" i="9" s="1"/>
  <c r="AE152" i="9"/>
  <c r="J152" i="9"/>
  <c r="K152" i="9"/>
  <c r="H153" i="9"/>
  <c r="Q152" i="8"/>
  <c r="S151" i="8"/>
  <c r="X151" i="8" s="1"/>
  <c r="R151" i="8"/>
  <c r="W151" i="8" s="1"/>
  <c r="K154" i="8"/>
  <c r="J154" i="8"/>
  <c r="AE154" i="8"/>
  <c r="H155" i="8"/>
  <c r="N153" i="8"/>
  <c r="L153" i="8"/>
  <c r="O153" i="8"/>
  <c r="M153" i="8"/>
  <c r="V158" i="1"/>
  <c r="W157" i="1"/>
  <c r="X157" i="1"/>
  <c r="N151" i="16" l="1"/>
  <c r="L151" i="16"/>
  <c r="K152" i="16"/>
  <c r="AE152" i="16"/>
  <c r="H153" i="16"/>
  <c r="J152" i="16"/>
  <c r="O151" i="16"/>
  <c r="M151" i="16"/>
  <c r="Q154" i="16"/>
  <c r="S153" i="16"/>
  <c r="X153" i="16" s="1"/>
  <c r="R153" i="16"/>
  <c r="W153" i="16" s="1"/>
  <c r="O153" i="15"/>
  <c r="M153" i="15"/>
  <c r="K154" i="15"/>
  <c r="AE154" i="15"/>
  <c r="J154" i="15"/>
  <c r="H155" i="15"/>
  <c r="N153" i="15"/>
  <c r="L153" i="15"/>
  <c r="S151" i="15"/>
  <c r="X151" i="15" s="1"/>
  <c r="R151" i="15"/>
  <c r="W151" i="15" s="1"/>
  <c r="Q152" i="15"/>
  <c r="O156" i="14"/>
  <c r="M156" i="14"/>
  <c r="N156" i="14"/>
  <c r="L156" i="14"/>
  <c r="Q152" i="14"/>
  <c r="S151" i="14"/>
  <c r="X151" i="14" s="1"/>
  <c r="R151" i="14"/>
  <c r="W151" i="14" s="1"/>
  <c r="H158" i="14"/>
  <c r="AE157" i="14"/>
  <c r="K157" i="14"/>
  <c r="J157" i="14"/>
  <c r="O152" i="9"/>
  <c r="M152" i="9"/>
  <c r="N152" i="9"/>
  <c r="L152" i="9"/>
  <c r="S153" i="9"/>
  <c r="X153" i="9" s="1"/>
  <c r="R153" i="9"/>
  <c r="W153" i="9" s="1"/>
  <c r="Q154" i="9"/>
  <c r="K153" i="9"/>
  <c r="AE153" i="9"/>
  <c r="H154" i="9"/>
  <c r="J153" i="9"/>
  <c r="K155" i="8"/>
  <c r="H156" i="8"/>
  <c r="AE155" i="8"/>
  <c r="J155" i="8"/>
  <c r="O154" i="8"/>
  <c r="M154" i="8"/>
  <c r="N154" i="8"/>
  <c r="L154" i="8"/>
  <c r="S152" i="8"/>
  <c r="X152" i="8" s="1"/>
  <c r="R152" i="8"/>
  <c r="W152" i="8" s="1"/>
  <c r="Q153" i="8"/>
  <c r="V159" i="1"/>
  <c r="W158" i="1"/>
  <c r="X158" i="1"/>
  <c r="N152" i="16" l="1"/>
  <c r="L152" i="16"/>
  <c r="O152" i="16"/>
  <c r="M152" i="16"/>
  <c r="R154" i="16"/>
  <c r="W154" i="16" s="1"/>
  <c r="S154" i="16"/>
  <c r="X154" i="16" s="1"/>
  <c r="Q155" i="16"/>
  <c r="K153" i="16"/>
  <c r="AE153" i="16"/>
  <c r="J153" i="16"/>
  <c r="H154" i="16"/>
  <c r="O154" i="15"/>
  <c r="M154" i="15"/>
  <c r="R152" i="15"/>
  <c r="W152" i="15" s="1"/>
  <c r="Q153" i="15"/>
  <c r="S152" i="15"/>
  <c r="X152" i="15" s="1"/>
  <c r="AE155" i="15"/>
  <c r="K155" i="15"/>
  <c r="J155" i="15"/>
  <c r="H156" i="15"/>
  <c r="N154" i="15"/>
  <c r="L154" i="15"/>
  <c r="N157" i="14"/>
  <c r="L157" i="14"/>
  <c r="O157" i="14"/>
  <c r="M157" i="14"/>
  <c r="H159" i="14"/>
  <c r="K158" i="14"/>
  <c r="J158" i="14"/>
  <c r="AE158" i="14"/>
  <c r="Q153" i="14"/>
  <c r="R152" i="14"/>
  <c r="W152" i="14" s="1"/>
  <c r="S152" i="14"/>
  <c r="X152" i="14" s="1"/>
  <c r="O153" i="9"/>
  <c r="M153" i="9"/>
  <c r="K154" i="9"/>
  <c r="J154" i="9"/>
  <c r="AE154" i="9"/>
  <c r="H155" i="9"/>
  <c r="R154" i="9"/>
  <c r="W154" i="9" s="1"/>
  <c r="Q155" i="9"/>
  <c r="S154" i="9"/>
  <c r="X154" i="9" s="1"/>
  <c r="N153" i="9"/>
  <c r="L153" i="9"/>
  <c r="N155" i="8"/>
  <c r="L155" i="8"/>
  <c r="K156" i="8"/>
  <c r="J156" i="8"/>
  <c r="AE156" i="8"/>
  <c r="H157" i="8"/>
  <c r="Q154" i="8"/>
  <c r="S153" i="8"/>
  <c r="X153" i="8" s="1"/>
  <c r="R153" i="8"/>
  <c r="W153" i="8" s="1"/>
  <c r="O155" i="8"/>
  <c r="M155" i="8"/>
  <c r="V160" i="1"/>
  <c r="X159" i="1"/>
  <c r="W159" i="1"/>
  <c r="O153" i="16" l="1"/>
  <c r="M153" i="16"/>
  <c r="N153" i="16"/>
  <c r="L153" i="16"/>
  <c r="S155" i="16"/>
  <c r="X155" i="16" s="1"/>
  <c r="Q156" i="16"/>
  <c r="R155" i="16"/>
  <c r="W155" i="16" s="1"/>
  <c r="H155" i="16"/>
  <c r="J154" i="16"/>
  <c r="AE154" i="16"/>
  <c r="K154" i="16"/>
  <c r="H157" i="15"/>
  <c r="K156" i="15"/>
  <c r="J156" i="15"/>
  <c r="AE156" i="15"/>
  <c r="N155" i="15"/>
  <c r="L155" i="15"/>
  <c r="Q154" i="15"/>
  <c r="S153" i="15"/>
  <c r="X153" i="15" s="1"/>
  <c r="R153" i="15"/>
  <c r="W153" i="15" s="1"/>
  <c r="O155" i="15"/>
  <c r="M155" i="15"/>
  <c r="R153" i="14"/>
  <c r="W153" i="14" s="1"/>
  <c r="S153" i="14"/>
  <c r="X153" i="14" s="1"/>
  <c r="Q154" i="14"/>
  <c r="J159" i="14"/>
  <c r="AE159" i="14"/>
  <c r="K159" i="14"/>
  <c r="H160" i="14"/>
  <c r="N158" i="14"/>
  <c r="L158" i="14"/>
  <c r="O158" i="14"/>
  <c r="M158" i="14"/>
  <c r="S155" i="9"/>
  <c r="X155" i="9" s="1"/>
  <c r="R155" i="9"/>
  <c r="W155" i="9" s="1"/>
  <c r="Q156" i="9"/>
  <c r="O154" i="9"/>
  <c r="M154" i="9"/>
  <c r="AE155" i="9"/>
  <c r="H156" i="9"/>
  <c r="J155" i="9"/>
  <c r="K155" i="9"/>
  <c r="N154" i="9"/>
  <c r="L154" i="9"/>
  <c r="S154" i="8"/>
  <c r="X154" i="8" s="1"/>
  <c r="R154" i="8"/>
  <c r="W154" i="8" s="1"/>
  <c r="Q155" i="8"/>
  <c r="N156" i="8"/>
  <c r="L156" i="8"/>
  <c r="AE157" i="8"/>
  <c r="H158" i="8"/>
  <c r="K157" i="8"/>
  <c r="J157" i="8"/>
  <c r="O156" i="8"/>
  <c r="M156" i="8"/>
  <c r="V161" i="1"/>
  <c r="X160" i="1"/>
  <c r="W160" i="1"/>
  <c r="N154" i="16" l="1"/>
  <c r="L154" i="16"/>
  <c r="H156" i="16"/>
  <c r="J155" i="16"/>
  <c r="K155" i="16"/>
  <c r="AE155" i="16"/>
  <c r="R156" i="16"/>
  <c r="W156" i="16" s="1"/>
  <c r="S156" i="16"/>
  <c r="X156" i="16" s="1"/>
  <c r="Q157" i="16"/>
  <c r="O154" i="16"/>
  <c r="M154" i="16"/>
  <c r="R154" i="15"/>
  <c r="W154" i="15" s="1"/>
  <c r="S154" i="15"/>
  <c r="X154" i="15" s="1"/>
  <c r="Q155" i="15"/>
  <c r="N156" i="15"/>
  <c r="L156" i="15"/>
  <c r="O156" i="15"/>
  <c r="M156" i="15"/>
  <c r="K157" i="15"/>
  <c r="J157" i="15"/>
  <c r="H158" i="15"/>
  <c r="AE157" i="15"/>
  <c r="N159" i="14"/>
  <c r="L159" i="14"/>
  <c r="O159" i="14"/>
  <c r="M159" i="14"/>
  <c r="R154" i="14"/>
  <c r="W154" i="14" s="1"/>
  <c r="S154" i="14"/>
  <c r="X154" i="14" s="1"/>
  <c r="Q155" i="14"/>
  <c r="H161" i="14"/>
  <c r="AE160" i="14"/>
  <c r="K160" i="14"/>
  <c r="J160" i="14"/>
  <c r="AE156" i="9"/>
  <c r="K156" i="9"/>
  <c r="J156" i="9"/>
  <c r="H157" i="9"/>
  <c r="Q157" i="9"/>
  <c r="S156" i="9"/>
  <c r="X156" i="9" s="1"/>
  <c r="R156" i="9"/>
  <c r="W156" i="9" s="1"/>
  <c r="N155" i="9"/>
  <c r="L155" i="9"/>
  <c r="O155" i="9"/>
  <c r="M155" i="9"/>
  <c r="AE158" i="8"/>
  <c r="H159" i="8"/>
  <c r="K158" i="8"/>
  <c r="J158" i="8"/>
  <c r="N157" i="8"/>
  <c r="L157" i="8"/>
  <c r="O157" i="8"/>
  <c r="M157" i="8"/>
  <c r="R155" i="8"/>
  <c r="W155" i="8" s="1"/>
  <c r="Q156" i="8"/>
  <c r="S155" i="8"/>
  <c r="X155" i="8" s="1"/>
  <c r="V162" i="1"/>
  <c r="X161" i="1"/>
  <c r="W161" i="1"/>
  <c r="O155" i="16" l="1"/>
  <c r="M155" i="16"/>
  <c r="Q158" i="16"/>
  <c r="S157" i="16"/>
  <c r="X157" i="16" s="1"/>
  <c r="R157" i="16"/>
  <c r="W157" i="16" s="1"/>
  <c r="N155" i="16"/>
  <c r="L155" i="16"/>
  <c r="H157" i="16"/>
  <c r="K156" i="16"/>
  <c r="J156" i="16"/>
  <c r="AE156" i="16"/>
  <c r="N157" i="15"/>
  <c r="L157" i="15"/>
  <c r="J158" i="15"/>
  <c r="H159" i="15"/>
  <c r="K158" i="15"/>
  <c r="AE158" i="15"/>
  <c r="S155" i="15"/>
  <c r="X155" i="15" s="1"/>
  <c r="R155" i="15"/>
  <c r="W155" i="15" s="1"/>
  <c r="Q156" i="15"/>
  <c r="O157" i="15"/>
  <c r="M157" i="15"/>
  <c r="H162" i="14"/>
  <c r="AE161" i="14"/>
  <c r="K161" i="14"/>
  <c r="J161" i="14"/>
  <c r="O160" i="14"/>
  <c r="M160" i="14"/>
  <c r="S155" i="14"/>
  <c r="X155" i="14" s="1"/>
  <c r="R155" i="14"/>
  <c r="W155" i="14" s="1"/>
  <c r="Q156" i="14"/>
  <c r="N160" i="14"/>
  <c r="L160" i="14"/>
  <c r="N156" i="9"/>
  <c r="L156" i="9"/>
  <c r="S157" i="9"/>
  <c r="X157" i="9" s="1"/>
  <c r="R157" i="9"/>
  <c r="W157" i="9" s="1"/>
  <c r="Q158" i="9"/>
  <c r="O156" i="9"/>
  <c r="M156" i="9"/>
  <c r="K157" i="9"/>
  <c r="J157" i="9"/>
  <c r="AE157" i="9"/>
  <c r="H158" i="9"/>
  <c r="R156" i="8"/>
  <c r="W156" i="8" s="1"/>
  <c r="Q157" i="8"/>
  <c r="S156" i="8"/>
  <c r="X156" i="8" s="1"/>
  <c r="N158" i="8"/>
  <c r="L158" i="8"/>
  <c r="H160" i="8"/>
  <c r="K159" i="8"/>
  <c r="J159" i="8"/>
  <c r="AE159" i="8"/>
  <c r="O158" i="8"/>
  <c r="M158" i="8"/>
  <c r="V163" i="1"/>
  <c r="X162" i="1"/>
  <c r="W162" i="1"/>
  <c r="O156" i="16" l="1"/>
  <c r="M156" i="16"/>
  <c r="N156" i="16"/>
  <c r="L156" i="16"/>
  <c r="R158" i="16"/>
  <c r="W158" i="16" s="1"/>
  <c r="S158" i="16"/>
  <c r="X158" i="16" s="1"/>
  <c r="Q159" i="16"/>
  <c r="H158" i="16"/>
  <c r="K157" i="16"/>
  <c r="AE157" i="16"/>
  <c r="J157" i="16"/>
  <c r="AE159" i="15"/>
  <c r="J159" i="15"/>
  <c r="H160" i="15"/>
  <c r="K159" i="15"/>
  <c r="R156" i="15"/>
  <c r="W156" i="15" s="1"/>
  <c r="Q157" i="15"/>
  <c r="S156" i="15"/>
  <c r="X156" i="15" s="1"/>
  <c r="O158" i="15"/>
  <c r="M158" i="15"/>
  <c r="N158" i="15"/>
  <c r="L158" i="15"/>
  <c r="O161" i="14"/>
  <c r="M161" i="14"/>
  <c r="S156" i="14"/>
  <c r="X156" i="14" s="1"/>
  <c r="Q157" i="14"/>
  <c r="R156" i="14"/>
  <c r="W156" i="14" s="1"/>
  <c r="N161" i="14"/>
  <c r="L161" i="14"/>
  <c r="H163" i="14"/>
  <c r="K162" i="14"/>
  <c r="J162" i="14"/>
  <c r="AE162" i="14"/>
  <c r="K158" i="9"/>
  <c r="J158" i="9"/>
  <c r="AE158" i="9"/>
  <c r="H159" i="9"/>
  <c r="N157" i="9"/>
  <c r="L157" i="9"/>
  <c r="Q159" i="9"/>
  <c r="S158" i="9"/>
  <c r="X158" i="9" s="1"/>
  <c r="R158" i="9"/>
  <c r="W158" i="9" s="1"/>
  <c r="O157" i="9"/>
  <c r="M157" i="9"/>
  <c r="O159" i="8"/>
  <c r="M159" i="8"/>
  <c r="AE160" i="8"/>
  <c r="K160" i="8"/>
  <c r="J160" i="8"/>
  <c r="H161" i="8"/>
  <c r="S157" i="8"/>
  <c r="X157" i="8" s="1"/>
  <c r="R157" i="8"/>
  <c r="W157" i="8" s="1"/>
  <c r="Q158" i="8"/>
  <c r="N159" i="8"/>
  <c r="L159" i="8"/>
  <c r="V164" i="1"/>
  <c r="X163" i="1"/>
  <c r="W163" i="1"/>
  <c r="O157" i="16" l="1"/>
  <c r="M157" i="16"/>
  <c r="H159" i="16"/>
  <c r="AE158" i="16"/>
  <c r="K158" i="16"/>
  <c r="J158" i="16"/>
  <c r="S159" i="16"/>
  <c r="X159" i="16" s="1"/>
  <c r="R159" i="16"/>
  <c r="W159" i="16" s="1"/>
  <c r="Q160" i="16"/>
  <c r="N157" i="16"/>
  <c r="L157" i="16"/>
  <c r="H161" i="15"/>
  <c r="K160" i="15"/>
  <c r="J160" i="15"/>
  <c r="AE160" i="15"/>
  <c r="S157" i="15"/>
  <c r="X157" i="15" s="1"/>
  <c r="R157" i="15"/>
  <c r="W157" i="15" s="1"/>
  <c r="Q158" i="15"/>
  <c r="N159" i="15"/>
  <c r="L159" i="15"/>
  <c r="O159" i="15"/>
  <c r="M159" i="15"/>
  <c r="N162" i="14"/>
  <c r="L162" i="14"/>
  <c r="J163" i="14"/>
  <c r="K163" i="14"/>
  <c r="AE163" i="14"/>
  <c r="H164" i="14"/>
  <c r="O162" i="14"/>
  <c r="M162" i="14"/>
  <c r="Q158" i="14"/>
  <c r="S157" i="14"/>
  <c r="X157" i="14" s="1"/>
  <c r="R157" i="14"/>
  <c r="W157" i="14" s="1"/>
  <c r="Q160" i="9"/>
  <c r="S159" i="9"/>
  <c r="X159" i="9" s="1"/>
  <c r="R159" i="9"/>
  <c r="W159" i="9" s="1"/>
  <c r="N158" i="9"/>
  <c r="L158" i="9"/>
  <c r="H160" i="9"/>
  <c r="K159" i="9"/>
  <c r="J159" i="9"/>
  <c r="AE159" i="9"/>
  <c r="O158" i="9"/>
  <c r="M158" i="9"/>
  <c r="Q159" i="8"/>
  <c r="R158" i="8"/>
  <c r="W158" i="8" s="1"/>
  <c r="S158" i="8"/>
  <c r="X158" i="8" s="1"/>
  <c r="H162" i="8"/>
  <c r="AE161" i="8"/>
  <c r="J161" i="8"/>
  <c r="K161" i="8"/>
  <c r="N160" i="8"/>
  <c r="L160" i="8"/>
  <c r="O160" i="8"/>
  <c r="M160" i="8"/>
  <c r="V165" i="1"/>
  <c r="X164" i="1"/>
  <c r="W164" i="1"/>
  <c r="S160" i="16" l="1"/>
  <c r="X160" i="16" s="1"/>
  <c r="R160" i="16"/>
  <c r="W160" i="16" s="1"/>
  <c r="Q161" i="16"/>
  <c r="J159" i="16"/>
  <c r="H160" i="16"/>
  <c r="AE159" i="16"/>
  <c r="K159" i="16"/>
  <c r="O158" i="16"/>
  <c r="M158" i="16"/>
  <c r="N158" i="16"/>
  <c r="L158" i="16"/>
  <c r="S158" i="15"/>
  <c r="X158" i="15" s="1"/>
  <c r="R158" i="15"/>
  <c r="W158" i="15" s="1"/>
  <c r="Q159" i="15"/>
  <c r="N160" i="15"/>
  <c r="L160" i="15"/>
  <c r="O160" i="15"/>
  <c r="M160" i="15"/>
  <c r="H162" i="15"/>
  <c r="AE161" i="15"/>
  <c r="K161" i="15"/>
  <c r="J161" i="15"/>
  <c r="H165" i="14"/>
  <c r="K164" i="14"/>
  <c r="AE164" i="14"/>
  <c r="J164" i="14"/>
  <c r="N163" i="14"/>
  <c r="L163" i="14"/>
  <c r="S158" i="14"/>
  <c r="X158" i="14" s="1"/>
  <c r="R158" i="14"/>
  <c r="W158" i="14" s="1"/>
  <c r="Q159" i="14"/>
  <c r="O163" i="14"/>
  <c r="M163" i="14"/>
  <c r="N159" i="9"/>
  <c r="L159" i="9"/>
  <c r="O159" i="9"/>
  <c r="M159" i="9"/>
  <c r="H161" i="9"/>
  <c r="K160" i="9"/>
  <c r="J160" i="9"/>
  <c r="AE160" i="9"/>
  <c r="S160" i="9"/>
  <c r="X160" i="9" s="1"/>
  <c r="Q161" i="9"/>
  <c r="R160" i="9"/>
  <c r="W160" i="9" s="1"/>
  <c r="O161" i="8"/>
  <c r="M161" i="8"/>
  <c r="J162" i="8"/>
  <c r="H163" i="8"/>
  <c r="AE162" i="8"/>
  <c r="K162" i="8"/>
  <c r="N161" i="8"/>
  <c r="L161" i="8"/>
  <c r="Q160" i="8"/>
  <c r="S159" i="8"/>
  <c r="X159" i="8" s="1"/>
  <c r="R159" i="8"/>
  <c r="W159" i="8" s="1"/>
  <c r="V166" i="1"/>
  <c r="W165" i="1"/>
  <c r="X165" i="1"/>
  <c r="J160" i="16" l="1"/>
  <c r="K160" i="16"/>
  <c r="H161" i="16"/>
  <c r="AE160" i="16"/>
  <c r="N159" i="16"/>
  <c r="L159" i="16"/>
  <c r="S161" i="16"/>
  <c r="X161" i="16" s="1"/>
  <c r="Q162" i="16"/>
  <c r="R161" i="16"/>
  <c r="W161" i="16" s="1"/>
  <c r="O159" i="16"/>
  <c r="M159" i="16"/>
  <c r="H163" i="15"/>
  <c r="J162" i="15"/>
  <c r="K162" i="15"/>
  <c r="AE162" i="15"/>
  <c r="N161" i="15"/>
  <c r="L161" i="15"/>
  <c r="Q160" i="15"/>
  <c r="S159" i="15"/>
  <c r="X159" i="15" s="1"/>
  <c r="R159" i="15"/>
  <c r="W159" i="15" s="1"/>
  <c r="O161" i="15"/>
  <c r="M161" i="15"/>
  <c r="S159" i="14"/>
  <c r="X159" i="14" s="1"/>
  <c r="R159" i="14"/>
  <c r="W159" i="14" s="1"/>
  <c r="Q160" i="14"/>
  <c r="O164" i="14"/>
  <c r="M164" i="14"/>
  <c r="N164" i="14"/>
  <c r="L164" i="14"/>
  <c r="J165" i="14"/>
  <c r="H166" i="14"/>
  <c r="AE165" i="14"/>
  <c r="K165" i="14"/>
  <c r="H162" i="9"/>
  <c r="AE161" i="9"/>
  <c r="K161" i="9"/>
  <c r="J161" i="9"/>
  <c r="Q162" i="9"/>
  <c r="S161" i="9"/>
  <c r="X161" i="9" s="1"/>
  <c r="R161" i="9"/>
  <c r="W161" i="9" s="1"/>
  <c r="O160" i="9"/>
  <c r="M160" i="9"/>
  <c r="N160" i="9"/>
  <c r="L160" i="9"/>
  <c r="R160" i="8"/>
  <c r="W160" i="8" s="1"/>
  <c r="S160" i="8"/>
  <c r="X160" i="8" s="1"/>
  <c r="Q161" i="8"/>
  <c r="H164" i="8"/>
  <c r="AE163" i="8"/>
  <c r="K163" i="8"/>
  <c r="J163" i="8"/>
  <c r="O162" i="8"/>
  <c r="M162" i="8"/>
  <c r="N162" i="8"/>
  <c r="L162" i="8"/>
  <c r="V167" i="1"/>
  <c r="X166" i="1"/>
  <c r="W166" i="1"/>
  <c r="Q163" i="16" l="1"/>
  <c r="S162" i="16"/>
  <c r="X162" i="16" s="1"/>
  <c r="R162" i="16"/>
  <c r="W162" i="16" s="1"/>
  <c r="H162" i="16"/>
  <c r="AE161" i="16"/>
  <c r="K161" i="16"/>
  <c r="J161" i="16"/>
  <c r="O160" i="16"/>
  <c r="M160" i="16"/>
  <c r="N160" i="16"/>
  <c r="L160" i="16"/>
  <c r="O162" i="15"/>
  <c r="M162" i="15"/>
  <c r="N162" i="15"/>
  <c r="L162" i="15"/>
  <c r="Q161" i="15"/>
  <c r="R160" i="15"/>
  <c r="W160" i="15" s="1"/>
  <c r="S160" i="15"/>
  <c r="X160" i="15" s="1"/>
  <c r="J163" i="15"/>
  <c r="H164" i="15"/>
  <c r="AE163" i="15"/>
  <c r="K163" i="15"/>
  <c r="O165" i="14"/>
  <c r="M165" i="14"/>
  <c r="Q161" i="14"/>
  <c r="R160" i="14"/>
  <c r="W160" i="14" s="1"/>
  <c r="S160" i="14"/>
  <c r="X160" i="14" s="1"/>
  <c r="N165" i="14"/>
  <c r="L165" i="14"/>
  <c r="K166" i="14"/>
  <c r="J166" i="14"/>
  <c r="AE166" i="14"/>
  <c r="H167" i="14"/>
  <c r="O161" i="9"/>
  <c r="M161" i="9"/>
  <c r="R162" i="9"/>
  <c r="W162" i="9" s="1"/>
  <c r="Q163" i="9"/>
  <c r="S162" i="9"/>
  <c r="X162" i="9" s="1"/>
  <c r="N161" i="9"/>
  <c r="L161" i="9"/>
  <c r="H163" i="9"/>
  <c r="J162" i="9"/>
  <c r="AE162" i="9"/>
  <c r="K162" i="9"/>
  <c r="N163" i="8"/>
  <c r="L163" i="8"/>
  <c r="O163" i="8"/>
  <c r="M163" i="8"/>
  <c r="S161" i="8"/>
  <c r="X161" i="8" s="1"/>
  <c r="R161" i="8"/>
  <c r="W161" i="8" s="1"/>
  <c r="Q162" i="8"/>
  <c r="K164" i="8"/>
  <c r="J164" i="8"/>
  <c r="H165" i="8"/>
  <c r="AE164" i="8"/>
  <c r="V168" i="1"/>
  <c r="W167" i="1"/>
  <c r="X167" i="1"/>
  <c r="H163" i="16" l="1"/>
  <c r="AE162" i="16"/>
  <c r="K162" i="16"/>
  <c r="J162" i="16"/>
  <c r="N161" i="16"/>
  <c r="L161" i="16"/>
  <c r="O161" i="16"/>
  <c r="M161" i="16"/>
  <c r="Q164" i="16"/>
  <c r="R163" i="16"/>
  <c r="W163" i="16" s="1"/>
  <c r="S163" i="16"/>
  <c r="X163" i="16" s="1"/>
  <c r="H165" i="15"/>
  <c r="K164" i="15"/>
  <c r="J164" i="15"/>
  <c r="AE164" i="15"/>
  <c r="N163" i="15"/>
  <c r="L163" i="15"/>
  <c r="Q162" i="15"/>
  <c r="S161" i="15"/>
  <c r="X161" i="15" s="1"/>
  <c r="R161" i="15"/>
  <c r="W161" i="15" s="1"/>
  <c r="O163" i="15"/>
  <c r="M163" i="15"/>
  <c r="O166" i="14"/>
  <c r="M166" i="14"/>
  <c r="N166" i="14"/>
  <c r="L166" i="14"/>
  <c r="R161" i="14"/>
  <c r="W161" i="14" s="1"/>
  <c r="Q162" i="14"/>
  <c r="S161" i="14"/>
  <c r="X161" i="14" s="1"/>
  <c r="K167" i="14"/>
  <c r="H168" i="14"/>
  <c r="AE167" i="14"/>
  <c r="J167" i="14"/>
  <c r="N162" i="9"/>
  <c r="L162" i="9"/>
  <c r="J163" i="9"/>
  <c r="AE163" i="9"/>
  <c r="K163" i="9"/>
  <c r="H164" i="9"/>
  <c r="O162" i="9"/>
  <c r="M162" i="9"/>
  <c r="Q164" i="9"/>
  <c r="S163" i="9"/>
  <c r="X163" i="9" s="1"/>
  <c r="R163" i="9"/>
  <c r="W163" i="9" s="1"/>
  <c r="AE165" i="8"/>
  <c r="H166" i="8"/>
  <c r="K165" i="8"/>
  <c r="J165" i="8"/>
  <c r="O164" i="8"/>
  <c r="M164" i="8"/>
  <c r="N164" i="8"/>
  <c r="L164" i="8"/>
  <c r="Q163" i="8"/>
  <c r="R162" i="8"/>
  <c r="W162" i="8" s="1"/>
  <c r="S162" i="8"/>
  <c r="X162" i="8" s="1"/>
  <c r="V169" i="1"/>
  <c r="W168" i="1"/>
  <c r="X168" i="1"/>
  <c r="R164" i="16" l="1"/>
  <c r="W164" i="16" s="1"/>
  <c r="S164" i="16"/>
  <c r="X164" i="16" s="1"/>
  <c r="Q165" i="16"/>
  <c r="N162" i="16"/>
  <c r="L162" i="16"/>
  <c r="O162" i="16"/>
  <c r="M162" i="16"/>
  <c r="K163" i="16"/>
  <c r="J163" i="16"/>
  <c r="H164" i="16"/>
  <c r="AE163" i="16"/>
  <c r="S162" i="15"/>
  <c r="X162" i="15" s="1"/>
  <c r="R162" i="15"/>
  <c r="W162" i="15" s="1"/>
  <c r="Q163" i="15"/>
  <c r="N164" i="15"/>
  <c r="L164" i="15"/>
  <c r="O164" i="15"/>
  <c r="M164" i="15"/>
  <c r="H166" i="15"/>
  <c r="AE165" i="15"/>
  <c r="K165" i="15"/>
  <c r="J165" i="15"/>
  <c r="O167" i="14"/>
  <c r="M167" i="14"/>
  <c r="N167" i="14"/>
  <c r="L167" i="14"/>
  <c r="Q163" i="14"/>
  <c r="S162" i="14"/>
  <c r="X162" i="14" s="1"/>
  <c r="R162" i="14"/>
  <c r="W162" i="14" s="1"/>
  <c r="K168" i="14"/>
  <c r="H169" i="14"/>
  <c r="AE168" i="14"/>
  <c r="J168" i="14"/>
  <c r="O163" i="9"/>
  <c r="M163" i="9"/>
  <c r="R164" i="9"/>
  <c r="W164" i="9" s="1"/>
  <c r="Q165" i="9"/>
  <c r="S164" i="9"/>
  <c r="X164" i="9" s="1"/>
  <c r="H165" i="9"/>
  <c r="AE164" i="9"/>
  <c r="K164" i="9"/>
  <c r="J164" i="9"/>
  <c r="N163" i="9"/>
  <c r="L163" i="9"/>
  <c r="Q164" i="8"/>
  <c r="S163" i="8"/>
  <c r="X163" i="8" s="1"/>
  <c r="R163" i="8"/>
  <c r="W163" i="8" s="1"/>
  <c r="N165" i="8"/>
  <c r="L165" i="8"/>
  <c r="H167" i="8"/>
  <c r="AE166" i="8"/>
  <c r="K166" i="8"/>
  <c r="J166" i="8"/>
  <c r="O165" i="8"/>
  <c r="M165" i="8"/>
  <c r="V170" i="1"/>
  <c r="X169" i="1"/>
  <c r="W169" i="1"/>
  <c r="N163" i="16" l="1"/>
  <c r="L163" i="16"/>
  <c r="H165" i="16"/>
  <c r="AE164" i="16"/>
  <c r="K164" i="16"/>
  <c r="J164" i="16"/>
  <c r="Q166" i="16"/>
  <c r="S165" i="16"/>
  <c r="X165" i="16" s="1"/>
  <c r="R165" i="16"/>
  <c r="W165" i="16" s="1"/>
  <c r="O163" i="16"/>
  <c r="M163" i="16"/>
  <c r="N165" i="15"/>
  <c r="L165" i="15"/>
  <c r="H167" i="15"/>
  <c r="J166" i="15"/>
  <c r="AE166" i="15"/>
  <c r="K166" i="15"/>
  <c r="O165" i="15"/>
  <c r="M165" i="15"/>
  <c r="Q164" i="15"/>
  <c r="R163" i="15"/>
  <c r="W163" i="15" s="1"/>
  <c r="S163" i="15"/>
  <c r="X163" i="15" s="1"/>
  <c r="N168" i="14"/>
  <c r="L168" i="14"/>
  <c r="O168" i="14"/>
  <c r="M168" i="14"/>
  <c r="K169" i="14"/>
  <c r="J169" i="14"/>
  <c r="H170" i="14"/>
  <c r="AE169" i="14"/>
  <c r="Q164" i="14"/>
  <c r="S163" i="14"/>
  <c r="X163" i="14" s="1"/>
  <c r="R163" i="14"/>
  <c r="W163" i="14" s="1"/>
  <c r="O164" i="9"/>
  <c r="M164" i="9"/>
  <c r="H166" i="9"/>
  <c r="K165" i="9"/>
  <c r="J165" i="9"/>
  <c r="AE165" i="9"/>
  <c r="N164" i="9"/>
  <c r="L164" i="9"/>
  <c r="R165" i="9"/>
  <c r="W165" i="9" s="1"/>
  <c r="Q166" i="9"/>
  <c r="S165" i="9"/>
  <c r="X165" i="9" s="1"/>
  <c r="O166" i="8"/>
  <c r="M166" i="8"/>
  <c r="K167" i="8"/>
  <c r="J167" i="8"/>
  <c r="AE167" i="8"/>
  <c r="H168" i="8"/>
  <c r="N166" i="8"/>
  <c r="L166" i="8"/>
  <c r="S164" i="8"/>
  <c r="X164" i="8" s="1"/>
  <c r="R164" i="8"/>
  <c r="W164" i="8" s="1"/>
  <c r="Q165" i="8"/>
  <c r="V171" i="1"/>
  <c r="X170" i="1"/>
  <c r="W170" i="1"/>
  <c r="O164" i="16" l="1"/>
  <c r="M164" i="16"/>
  <c r="K165" i="16"/>
  <c r="J165" i="16"/>
  <c r="H166" i="16"/>
  <c r="AE165" i="16"/>
  <c r="N164" i="16"/>
  <c r="L164" i="16"/>
  <c r="R166" i="16"/>
  <c r="W166" i="16" s="1"/>
  <c r="S166" i="16"/>
  <c r="X166" i="16" s="1"/>
  <c r="Q167" i="16"/>
  <c r="O166" i="15"/>
  <c r="M166" i="15"/>
  <c r="K167" i="15"/>
  <c r="H168" i="15"/>
  <c r="AE167" i="15"/>
  <c r="J167" i="15"/>
  <c r="Q165" i="15"/>
  <c r="R164" i="15"/>
  <c r="W164" i="15" s="1"/>
  <c r="S164" i="15"/>
  <c r="X164" i="15" s="1"/>
  <c r="N166" i="15"/>
  <c r="L166" i="15"/>
  <c r="S164" i="14"/>
  <c r="X164" i="14" s="1"/>
  <c r="R164" i="14"/>
  <c r="W164" i="14" s="1"/>
  <c r="Q165" i="14"/>
  <c r="O169" i="14"/>
  <c r="M169" i="14"/>
  <c r="H171" i="14"/>
  <c r="AE170" i="14"/>
  <c r="K170" i="14"/>
  <c r="J170" i="14"/>
  <c r="N169" i="14"/>
  <c r="L169" i="14"/>
  <c r="S166" i="9"/>
  <c r="X166" i="9" s="1"/>
  <c r="Q167" i="9"/>
  <c r="R166" i="9"/>
  <c r="W166" i="9" s="1"/>
  <c r="AE166" i="9"/>
  <c r="H167" i="9"/>
  <c r="J166" i="9"/>
  <c r="K166" i="9"/>
  <c r="N165" i="9"/>
  <c r="L165" i="9"/>
  <c r="O165" i="9"/>
  <c r="M165" i="9"/>
  <c r="S165" i="8"/>
  <c r="X165" i="8" s="1"/>
  <c r="Q166" i="8"/>
  <c r="R165" i="8"/>
  <c r="W165" i="8" s="1"/>
  <c r="N167" i="8"/>
  <c r="L167" i="8"/>
  <c r="K168" i="8"/>
  <c r="AE168" i="8"/>
  <c r="H169" i="8"/>
  <c r="J168" i="8"/>
  <c r="O167" i="8"/>
  <c r="M167" i="8"/>
  <c r="V172" i="1"/>
  <c r="X171" i="1"/>
  <c r="W171" i="1"/>
  <c r="S167" i="16" l="1"/>
  <c r="X167" i="16" s="1"/>
  <c r="R167" i="16"/>
  <c r="W167" i="16" s="1"/>
  <c r="Q168" i="16"/>
  <c r="O165" i="16"/>
  <c r="M165" i="16"/>
  <c r="K166" i="16"/>
  <c r="H167" i="16"/>
  <c r="AE166" i="16"/>
  <c r="J166" i="16"/>
  <c r="N165" i="16"/>
  <c r="L165" i="16"/>
  <c r="N167" i="15"/>
  <c r="L167" i="15"/>
  <c r="O167" i="15"/>
  <c r="M167" i="15"/>
  <c r="S165" i="15"/>
  <c r="X165" i="15" s="1"/>
  <c r="R165" i="15"/>
  <c r="W165" i="15" s="1"/>
  <c r="Q166" i="15"/>
  <c r="K168" i="15"/>
  <c r="J168" i="15"/>
  <c r="H169" i="15"/>
  <c r="AE168" i="15"/>
  <c r="N170" i="14"/>
  <c r="L170" i="14"/>
  <c r="AE171" i="14"/>
  <c r="K171" i="14"/>
  <c r="J171" i="14"/>
  <c r="H172" i="14"/>
  <c r="Q166" i="14"/>
  <c r="S165" i="14"/>
  <c r="X165" i="14" s="1"/>
  <c r="R165" i="14"/>
  <c r="W165" i="14" s="1"/>
  <c r="O170" i="14"/>
  <c r="M170" i="14"/>
  <c r="O166" i="9"/>
  <c r="M166" i="9"/>
  <c r="K167" i="9"/>
  <c r="H168" i="9"/>
  <c r="J167" i="9"/>
  <c r="AE167" i="9"/>
  <c r="R167" i="9"/>
  <c r="W167" i="9" s="1"/>
  <c r="Q168" i="9"/>
  <c r="S167" i="9"/>
  <c r="X167" i="9" s="1"/>
  <c r="N166" i="9"/>
  <c r="L166" i="9"/>
  <c r="N168" i="8"/>
  <c r="L168" i="8"/>
  <c r="K169" i="8"/>
  <c r="H170" i="8"/>
  <c r="AE169" i="8"/>
  <c r="J169" i="8"/>
  <c r="Q167" i="8"/>
  <c r="S166" i="8"/>
  <c r="X166" i="8" s="1"/>
  <c r="R166" i="8"/>
  <c r="W166" i="8" s="1"/>
  <c r="O168" i="8"/>
  <c r="M168" i="8"/>
  <c r="V173" i="1"/>
  <c r="X172" i="1"/>
  <c r="W172" i="1"/>
  <c r="N166" i="16" l="1"/>
  <c r="L166" i="16"/>
  <c r="O166" i="16"/>
  <c r="M166" i="16"/>
  <c r="R168" i="16"/>
  <c r="W168" i="16" s="1"/>
  <c r="Q169" i="16"/>
  <c r="S168" i="16"/>
  <c r="X168" i="16" s="1"/>
  <c r="K167" i="16"/>
  <c r="H168" i="16"/>
  <c r="AE167" i="16"/>
  <c r="J167" i="16"/>
  <c r="K169" i="15"/>
  <c r="J169" i="15"/>
  <c r="AE169" i="15"/>
  <c r="H170" i="15"/>
  <c r="Q167" i="15"/>
  <c r="S166" i="15"/>
  <c r="X166" i="15" s="1"/>
  <c r="R166" i="15"/>
  <c r="W166" i="15" s="1"/>
  <c r="N168" i="15"/>
  <c r="L168" i="15"/>
  <c r="O168" i="15"/>
  <c r="M168" i="15"/>
  <c r="N171" i="14"/>
  <c r="L171" i="14"/>
  <c r="H173" i="14"/>
  <c r="AE172" i="14"/>
  <c r="K172" i="14"/>
  <c r="J172" i="14"/>
  <c r="S166" i="14"/>
  <c r="X166" i="14" s="1"/>
  <c r="R166" i="14"/>
  <c r="W166" i="14" s="1"/>
  <c r="Q167" i="14"/>
  <c r="O171" i="14"/>
  <c r="M171" i="14"/>
  <c r="R168" i="9"/>
  <c r="W168" i="9" s="1"/>
  <c r="Q169" i="9"/>
  <c r="S168" i="9"/>
  <c r="X168" i="9" s="1"/>
  <c r="K168" i="9"/>
  <c r="J168" i="9"/>
  <c r="H169" i="9"/>
  <c r="AE168" i="9"/>
  <c r="N167" i="9"/>
  <c r="L167" i="9"/>
  <c r="O167" i="9"/>
  <c r="M167" i="9"/>
  <c r="N169" i="8"/>
  <c r="L169" i="8"/>
  <c r="S167" i="8"/>
  <c r="X167" i="8" s="1"/>
  <c r="Q168" i="8"/>
  <c r="R167" i="8"/>
  <c r="W167" i="8" s="1"/>
  <c r="K170" i="8"/>
  <c r="J170" i="8"/>
  <c r="H171" i="8"/>
  <c r="AE170" i="8"/>
  <c r="O169" i="8"/>
  <c r="M169" i="8"/>
  <c r="V174" i="1"/>
  <c r="X173" i="1"/>
  <c r="W173" i="1"/>
  <c r="H169" i="16" l="1"/>
  <c r="K168" i="16"/>
  <c r="J168" i="16"/>
  <c r="AE168" i="16"/>
  <c r="O167" i="16"/>
  <c r="M167" i="16"/>
  <c r="S169" i="16"/>
  <c r="X169" i="16" s="1"/>
  <c r="Q170" i="16"/>
  <c r="R169" i="16"/>
  <c r="W169" i="16" s="1"/>
  <c r="N167" i="16"/>
  <c r="L167" i="16"/>
  <c r="R167" i="15"/>
  <c r="W167" i="15" s="1"/>
  <c r="S167" i="15"/>
  <c r="X167" i="15" s="1"/>
  <c r="Q168" i="15"/>
  <c r="N169" i="15"/>
  <c r="L169" i="15"/>
  <c r="AE170" i="15"/>
  <c r="H171" i="15"/>
  <c r="K170" i="15"/>
  <c r="J170" i="15"/>
  <c r="O169" i="15"/>
  <c r="M169" i="15"/>
  <c r="N172" i="14"/>
  <c r="L172" i="14"/>
  <c r="K173" i="14"/>
  <c r="H174" i="14"/>
  <c r="J173" i="14"/>
  <c r="AE173" i="14"/>
  <c r="S167" i="14"/>
  <c r="X167" i="14" s="1"/>
  <c r="R167" i="14"/>
  <c r="W167" i="14" s="1"/>
  <c r="Q168" i="14"/>
  <c r="O172" i="14"/>
  <c r="M172" i="14"/>
  <c r="AE169" i="9"/>
  <c r="H170" i="9"/>
  <c r="K169" i="9"/>
  <c r="J169" i="9"/>
  <c r="O168" i="9"/>
  <c r="M168" i="9"/>
  <c r="S169" i="9"/>
  <c r="X169" i="9" s="1"/>
  <c r="R169" i="9"/>
  <c r="W169" i="9" s="1"/>
  <c r="Q170" i="9"/>
  <c r="N168" i="9"/>
  <c r="L168" i="9"/>
  <c r="N170" i="8"/>
  <c r="L170" i="8"/>
  <c r="H172" i="8"/>
  <c r="K171" i="8"/>
  <c r="J171" i="8"/>
  <c r="AE171" i="8"/>
  <c r="S168" i="8"/>
  <c r="X168" i="8" s="1"/>
  <c r="R168" i="8"/>
  <c r="W168" i="8" s="1"/>
  <c r="Q169" i="8"/>
  <c r="O170" i="8"/>
  <c r="M170" i="8"/>
  <c r="V175" i="1"/>
  <c r="X174" i="1"/>
  <c r="W174" i="1"/>
  <c r="Q171" i="16" l="1"/>
  <c r="S170" i="16"/>
  <c r="X170" i="16" s="1"/>
  <c r="R170" i="16"/>
  <c r="W170" i="16" s="1"/>
  <c r="N168" i="16"/>
  <c r="L168" i="16"/>
  <c r="O168" i="16"/>
  <c r="M168" i="16"/>
  <c r="AE169" i="16"/>
  <c r="J169" i="16"/>
  <c r="H170" i="16"/>
  <c r="K169" i="16"/>
  <c r="J171" i="15"/>
  <c r="H172" i="15"/>
  <c r="K171" i="15"/>
  <c r="AE171" i="15"/>
  <c r="O170" i="15"/>
  <c r="M170" i="15"/>
  <c r="R168" i="15"/>
  <c r="W168" i="15" s="1"/>
  <c r="Q169" i="15"/>
  <c r="S168" i="15"/>
  <c r="X168" i="15" s="1"/>
  <c r="N170" i="15"/>
  <c r="L170" i="15"/>
  <c r="J174" i="14"/>
  <c r="K174" i="14"/>
  <c r="H175" i="14"/>
  <c r="AE174" i="14"/>
  <c r="R168" i="14"/>
  <c r="W168" i="14" s="1"/>
  <c r="Q169" i="14"/>
  <c r="S168" i="14"/>
  <c r="X168" i="14" s="1"/>
  <c r="N173" i="14"/>
  <c r="L173" i="14"/>
  <c r="O173" i="14"/>
  <c r="M173" i="14"/>
  <c r="R170" i="9"/>
  <c r="W170" i="9" s="1"/>
  <c r="S170" i="9"/>
  <c r="X170" i="9" s="1"/>
  <c r="Q171" i="9"/>
  <c r="N169" i="9"/>
  <c r="L169" i="9"/>
  <c r="H171" i="9"/>
  <c r="J170" i="9"/>
  <c r="K170" i="9"/>
  <c r="AE170" i="9"/>
  <c r="O169" i="9"/>
  <c r="M169" i="9"/>
  <c r="O171" i="8"/>
  <c r="M171" i="8"/>
  <c r="R169" i="8"/>
  <c r="W169" i="8" s="1"/>
  <c r="Q170" i="8"/>
  <c r="S169" i="8"/>
  <c r="X169" i="8" s="1"/>
  <c r="N171" i="8"/>
  <c r="L171" i="8"/>
  <c r="AE172" i="8"/>
  <c r="K172" i="8"/>
  <c r="J172" i="8"/>
  <c r="H173" i="8"/>
  <c r="V176" i="1"/>
  <c r="X175" i="1"/>
  <c r="W175" i="1"/>
  <c r="O169" i="16" l="1"/>
  <c r="M169" i="16"/>
  <c r="H171" i="16"/>
  <c r="K170" i="16"/>
  <c r="J170" i="16"/>
  <c r="AE170" i="16"/>
  <c r="N169" i="16"/>
  <c r="L169" i="16"/>
  <c r="S171" i="16"/>
  <c r="X171" i="16" s="1"/>
  <c r="R171" i="16"/>
  <c r="W171" i="16" s="1"/>
  <c r="Q172" i="16"/>
  <c r="O171" i="15"/>
  <c r="M171" i="15"/>
  <c r="S169" i="15"/>
  <c r="X169" i="15" s="1"/>
  <c r="R169" i="15"/>
  <c r="W169" i="15" s="1"/>
  <c r="Q170" i="15"/>
  <c r="K172" i="15"/>
  <c r="AE172" i="15"/>
  <c r="H173" i="15"/>
  <c r="J172" i="15"/>
  <c r="N171" i="15"/>
  <c r="L171" i="15"/>
  <c r="H176" i="14"/>
  <c r="AE175" i="14"/>
  <c r="J175" i="14"/>
  <c r="K175" i="14"/>
  <c r="S169" i="14"/>
  <c r="X169" i="14" s="1"/>
  <c r="R169" i="14"/>
  <c r="W169" i="14" s="1"/>
  <c r="Q170" i="14"/>
  <c r="O174" i="14"/>
  <c r="M174" i="14"/>
  <c r="N174" i="14"/>
  <c r="L174" i="14"/>
  <c r="O170" i="9"/>
  <c r="M170" i="9"/>
  <c r="AE171" i="9"/>
  <c r="K171" i="9"/>
  <c r="J171" i="9"/>
  <c r="H172" i="9"/>
  <c r="Q172" i="9"/>
  <c r="S171" i="9"/>
  <c r="X171" i="9" s="1"/>
  <c r="R171" i="9"/>
  <c r="W171" i="9" s="1"/>
  <c r="N170" i="9"/>
  <c r="L170" i="9"/>
  <c r="O172" i="8"/>
  <c r="M172" i="8"/>
  <c r="R170" i="8"/>
  <c r="W170" i="8" s="1"/>
  <c r="S170" i="8"/>
  <c r="X170" i="8" s="1"/>
  <c r="Q171" i="8"/>
  <c r="J173" i="8"/>
  <c r="AE173" i="8"/>
  <c r="H174" i="8"/>
  <c r="K173" i="8"/>
  <c r="N172" i="8"/>
  <c r="L172" i="8"/>
  <c r="V177" i="1"/>
  <c r="X176" i="1"/>
  <c r="W176" i="1"/>
  <c r="O170" i="16" l="1"/>
  <c r="M170" i="16"/>
  <c r="Q173" i="16"/>
  <c r="R172" i="16"/>
  <c r="W172" i="16" s="1"/>
  <c r="S172" i="16"/>
  <c r="X172" i="16" s="1"/>
  <c r="H172" i="16"/>
  <c r="AE171" i="16"/>
  <c r="K171" i="16"/>
  <c r="J171" i="16"/>
  <c r="N170" i="16"/>
  <c r="L170" i="16"/>
  <c r="H174" i="15"/>
  <c r="AE173" i="15"/>
  <c r="J173" i="15"/>
  <c r="K173" i="15"/>
  <c r="O172" i="15"/>
  <c r="M172" i="15"/>
  <c r="N172" i="15"/>
  <c r="L172" i="15"/>
  <c r="R170" i="15"/>
  <c r="W170" i="15" s="1"/>
  <c r="Q171" i="15"/>
  <c r="S170" i="15"/>
  <c r="X170" i="15" s="1"/>
  <c r="S170" i="14"/>
  <c r="X170" i="14" s="1"/>
  <c r="R170" i="14"/>
  <c r="W170" i="14" s="1"/>
  <c r="Q171" i="14"/>
  <c r="N175" i="14"/>
  <c r="L175" i="14"/>
  <c r="O175" i="14"/>
  <c r="M175" i="14"/>
  <c r="H177" i="14"/>
  <c r="J176" i="14"/>
  <c r="K176" i="14"/>
  <c r="AE176" i="14"/>
  <c r="S172" i="9"/>
  <c r="X172" i="9" s="1"/>
  <c r="R172" i="9"/>
  <c r="W172" i="9" s="1"/>
  <c r="Q173" i="9"/>
  <c r="H173" i="9"/>
  <c r="J172" i="9"/>
  <c r="AE172" i="9"/>
  <c r="K172" i="9"/>
  <c r="N171" i="9"/>
  <c r="L171" i="9"/>
  <c r="O171" i="9"/>
  <c r="M171" i="9"/>
  <c r="N173" i="8"/>
  <c r="L173" i="8"/>
  <c r="AE174" i="8"/>
  <c r="H175" i="8"/>
  <c r="K174" i="8"/>
  <c r="J174" i="8"/>
  <c r="S171" i="8"/>
  <c r="X171" i="8" s="1"/>
  <c r="R171" i="8"/>
  <c r="W171" i="8" s="1"/>
  <c r="Q172" i="8"/>
  <c r="O173" i="8"/>
  <c r="M173" i="8"/>
  <c r="V178" i="1"/>
  <c r="W177" i="1"/>
  <c r="X177" i="1"/>
  <c r="O171" i="16" l="1"/>
  <c r="M171" i="16"/>
  <c r="Q174" i="16"/>
  <c r="S173" i="16"/>
  <c r="X173" i="16" s="1"/>
  <c r="R173" i="16"/>
  <c r="W173" i="16" s="1"/>
  <c r="H173" i="16"/>
  <c r="K172" i="16"/>
  <c r="J172" i="16"/>
  <c r="AE172" i="16"/>
  <c r="N171" i="16"/>
  <c r="L171" i="16"/>
  <c r="O173" i="15"/>
  <c r="M173" i="15"/>
  <c r="S171" i="15"/>
  <c r="X171" i="15" s="1"/>
  <c r="Q172" i="15"/>
  <c r="R171" i="15"/>
  <c r="W171" i="15" s="1"/>
  <c r="N173" i="15"/>
  <c r="L173" i="15"/>
  <c r="J174" i="15"/>
  <c r="H175" i="15"/>
  <c r="AE174" i="15"/>
  <c r="K174" i="15"/>
  <c r="N176" i="14"/>
  <c r="L176" i="14"/>
  <c r="Q172" i="14"/>
  <c r="S171" i="14"/>
  <c r="X171" i="14" s="1"/>
  <c r="R171" i="14"/>
  <c r="W171" i="14" s="1"/>
  <c r="J177" i="14"/>
  <c r="K177" i="14"/>
  <c r="H178" i="14"/>
  <c r="AE177" i="14"/>
  <c r="O176" i="14"/>
  <c r="M176" i="14"/>
  <c r="AE173" i="9"/>
  <c r="J173" i="9"/>
  <c r="K173" i="9"/>
  <c r="H174" i="9"/>
  <c r="O172" i="9"/>
  <c r="M172" i="9"/>
  <c r="Q174" i="9"/>
  <c r="S173" i="9"/>
  <c r="X173" i="9" s="1"/>
  <c r="R173" i="9"/>
  <c r="W173" i="9" s="1"/>
  <c r="N172" i="9"/>
  <c r="L172" i="9"/>
  <c r="Q173" i="8"/>
  <c r="S172" i="8"/>
  <c r="X172" i="8" s="1"/>
  <c r="R172" i="8"/>
  <c r="W172" i="8" s="1"/>
  <c r="O174" i="8"/>
  <c r="M174" i="8"/>
  <c r="N174" i="8"/>
  <c r="L174" i="8"/>
  <c r="H176" i="8"/>
  <c r="K175" i="8"/>
  <c r="J175" i="8"/>
  <c r="AE175" i="8"/>
  <c r="V179" i="1"/>
  <c r="X178" i="1"/>
  <c r="W178" i="1"/>
  <c r="N172" i="16" l="1"/>
  <c r="L172" i="16"/>
  <c r="O172" i="16"/>
  <c r="M172" i="16"/>
  <c r="S174" i="16"/>
  <c r="X174" i="16" s="1"/>
  <c r="Q175" i="16"/>
  <c r="R174" i="16"/>
  <c r="W174" i="16" s="1"/>
  <c r="J173" i="16"/>
  <c r="H174" i="16"/>
  <c r="K173" i="16"/>
  <c r="AE173" i="16"/>
  <c r="H176" i="15"/>
  <c r="AE175" i="15"/>
  <c r="K175" i="15"/>
  <c r="J175" i="15"/>
  <c r="S172" i="15"/>
  <c r="X172" i="15" s="1"/>
  <c r="R172" i="15"/>
  <c r="W172" i="15" s="1"/>
  <c r="Q173" i="15"/>
  <c r="O174" i="15"/>
  <c r="M174" i="15"/>
  <c r="N174" i="15"/>
  <c r="L174" i="15"/>
  <c r="O177" i="14"/>
  <c r="M177" i="14"/>
  <c r="N177" i="14"/>
  <c r="L177" i="14"/>
  <c r="S172" i="14"/>
  <c r="X172" i="14" s="1"/>
  <c r="R172" i="14"/>
  <c r="W172" i="14" s="1"/>
  <c r="Q173" i="14"/>
  <c r="AE178" i="14"/>
  <c r="K178" i="14"/>
  <c r="H179" i="14"/>
  <c r="J178" i="14"/>
  <c r="O173" i="9"/>
  <c r="M173" i="9"/>
  <c r="S174" i="9"/>
  <c r="X174" i="9" s="1"/>
  <c r="R174" i="9"/>
  <c r="W174" i="9" s="1"/>
  <c r="Q175" i="9"/>
  <c r="N173" i="9"/>
  <c r="L173" i="9"/>
  <c r="H175" i="9"/>
  <c r="K174" i="9"/>
  <c r="AE174" i="9"/>
  <c r="J174" i="9"/>
  <c r="O175" i="8"/>
  <c r="M175" i="8"/>
  <c r="N175" i="8"/>
  <c r="L175" i="8"/>
  <c r="J176" i="8"/>
  <c r="H177" i="8"/>
  <c r="AE176" i="8"/>
  <c r="K176" i="8"/>
  <c r="Q174" i="8"/>
  <c r="S173" i="8"/>
  <c r="X173" i="8" s="1"/>
  <c r="R173" i="8"/>
  <c r="W173" i="8" s="1"/>
  <c r="V180" i="1"/>
  <c r="X179" i="1"/>
  <c r="W179" i="1"/>
  <c r="K174" i="16" l="1"/>
  <c r="H175" i="16"/>
  <c r="AE174" i="16"/>
  <c r="J174" i="16"/>
  <c r="S175" i="16"/>
  <c r="X175" i="16" s="1"/>
  <c r="R175" i="16"/>
  <c r="W175" i="16" s="1"/>
  <c r="Q176" i="16"/>
  <c r="O173" i="16"/>
  <c r="M173" i="16"/>
  <c r="N173" i="16"/>
  <c r="L173" i="16"/>
  <c r="S173" i="15"/>
  <c r="X173" i="15" s="1"/>
  <c r="Q174" i="15"/>
  <c r="R173" i="15"/>
  <c r="W173" i="15" s="1"/>
  <c r="O175" i="15"/>
  <c r="M175" i="15"/>
  <c r="N175" i="15"/>
  <c r="L175" i="15"/>
  <c r="H177" i="15"/>
  <c r="K176" i="15"/>
  <c r="J176" i="15"/>
  <c r="AE176" i="15"/>
  <c r="N178" i="14"/>
  <c r="L178" i="14"/>
  <c r="O178" i="14"/>
  <c r="M178" i="14"/>
  <c r="R173" i="14"/>
  <c r="W173" i="14" s="1"/>
  <c r="Q174" i="14"/>
  <c r="S173" i="14"/>
  <c r="X173" i="14" s="1"/>
  <c r="H180" i="14"/>
  <c r="K179" i="14"/>
  <c r="J179" i="14"/>
  <c r="AE179" i="14"/>
  <c r="N174" i="9"/>
  <c r="L174" i="9"/>
  <c r="H176" i="9"/>
  <c r="AE175" i="9"/>
  <c r="K175" i="9"/>
  <c r="J175" i="9"/>
  <c r="Q176" i="9"/>
  <c r="S175" i="9"/>
  <c r="X175" i="9" s="1"/>
  <c r="R175" i="9"/>
  <c r="W175" i="9" s="1"/>
  <c r="O174" i="9"/>
  <c r="M174" i="9"/>
  <c r="O176" i="8"/>
  <c r="M176" i="8"/>
  <c r="N176" i="8"/>
  <c r="L176" i="8"/>
  <c r="H178" i="8"/>
  <c r="K177" i="8"/>
  <c r="J177" i="8"/>
  <c r="AE177" i="8"/>
  <c r="R174" i="8"/>
  <c r="W174" i="8" s="1"/>
  <c r="S174" i="8"/>
  <c r="X174" i="8" s="1"/>
  <c r="Q175" i="8"/>
  <c r="V181" i="1"/>
  <c r="W180" i="1"/>
  <c r="X180" i="1"/>
  <c r="S176" i="16" l="1"/>
  <c r="X176" i="16" s="1"/>
  <c r="R176" i="16"/>
  <c r="W176" i="16" s="1"/>
  <c r="Q177" i="16"/>
  <c r="H176" i="16"/>
  <c r="AE175" i="16"/>
  <c r="K175" i="16"/>
  <c r="J175" i="16"/>
  <c r="N174" i="16"/>
  <c r="L174" i="16"/>
  <c r="O174" i="16"/>
  <c r="M174" i="16"/>
  <c r="N176" i="15"/>
  <c r="L176" i="15"/>
  <c r="O176" i="15"/>
  <c r="M176" i="15"/>
  <c r="J177" i="15"/>
  <c r="H178" i="15"/>
  <c r="K177" i="15"/>
  <c r="AE177" i="15"/>
  <c r="S174" i="15"/>
  <c r="X174" i="15" s="1"/>
  <c r="Q175" i="15"/>
  <c r="R174" i="15"/>
  <c r="W174" i="15" s="1"/>
  <c r="O179" i="14"/>
  <c r="M179" i="14"/>
  <c r="S174" i="14"/>
  <c r="X174" i="14" s="1"/>
  <c r="R174" i="14"/>
  <c r="W174" i="14" s="1"/>
  <c r="Q175" i="14"/>
  <c r="K180" i="14"/>
  <c r="J180" i="14"/>
  <c r="AE180" i="14"/>
  <c r="H181" i="14"/>
  <c r="N179" i="14"/>
  <c r="L179" i="14"/>
  <c r="S176" i="9"/>
  <c r="X176" i="9" s="1"/>
  <c r="R176" i="9"/>
  <c r="W176" i="9" s="1"/>
  <c r="Q177" i="9"/>
  <c r="H177" i="9"/>
  <c r="K176" i="9"/>
  <c r="J176" i="9"/>
  <c r="AE176" i="9"/>
  <c r="O175" i="9"/>
  <c r="M175" i="9"/>
  <c r="N175" i="9"/>
  <c r="L175" i="9"/>
  <c r="O177" i="8"/>
  <c r="M177" i="8"/>
  <c r="AE178" i="8"/>
  <c r="K178" i="8"/>
  <c r="H179" i="8"/>
  <c r="J178" i="8"/>
  <c r="R175" i="8"/>
  <c r="W175" i="8" s="1"/>
  <c r="Q176" i="8"/>
  <c r="S175" i="8"/>
  <c r="X175" i="8" s="1"/>
  <c r="N177" i="8"/>
  <c r="L177" i="8"/>
  <c r="V182" i="1"/>
  <c r="X181" i="1"/>
  <c r="W181" i="1"/>
  <c r="H177" i="16" l="1"/>
  <c r="K176" i="16"/>
  <c r="J176" i="16"/>
  <c r="AE176" i="16"/>
  <c r="O175" i="16"/>
  <c r="M175" i="16"/>
  <c r="Q178" i="16"/>
  <c r="S177" i="16"/>
  <c r="X177" i="16" s="1"/>
  <c r="R177" i="16"/>
  <c r="W177" i="16" s="1"/>
  <c r="N175" i="16"/>
  <c r="L175" i="16"/>
  <c r="O177" i="15"/>
  <c r="M177" i="15"/>
  <c r="H179" i="15"/>
  <c r="K178" i="15"/>
  <c r="AE178" i="15"/>
  <c r="J178" i="15"/>
  <c r="R175" i="15"/>
  <c r="W175" i="15" s="1"/>
  <c r="S175" i="15"/>
  <c r="X175" i="15" s="1"/>
  <c r="Q176" i="15"/>
  <c r="N177" i="15"/>
  <c r="L177" i="15"/>
  <c r="N180" i="14"/>
  <c r="L180" i="14"/>
  <c r="O180" i="14"/>
  <c r="M180" i="14"/>
  <c r="K181" i="14"/>
  <c r="H182" i="14"/>
  <c r="AE181" i="14"/>
  <c r="J181" i="14"/>
  <c r="S175" i="14"/>
  <c r="X175" i="14" s="1"/>
  <c r="R175" i="14"/>
  <c r="W175" i="14" s="1"/>
  <c r="Q176" i="14"/>
  <c r="J177" i="9"/>
  <c r="H178" i="9"/>
  <c r="AE177" i="9"/>
  <c r="K177" i="9"/>
  <c r="N176" i="9"/>
  <c r="L176" i="9"/>
  <c r="Q178" i="9"/>
  <c r="S177" i="9"/>
  <c r="X177" i="9" s="1"/>
  <c r="R177" i="9"/>
  <c r="W177" i="9" s="1"/>
  <c r="O176" i="9"/>
  <c r="M176" i="9"/>
  <c r="Q177" i="8"/>
  <c r="S176" i="8"/>
  <c r="X176" i="8" s="1"/>
  <c r="R176" i="8"/>
  <c r="W176" i="8" s="1"/>
  <c r="N178" i="8"/>
  <c r="L178" i="8"/>
  <c r="H180" i="8"/>
  <c r="AE179" i="8"/>
  <c r="J179" i="8"/>
  <c r="K179" i="8"/>
  <c r="O178" i="8"/>
  <c r="M178" i="8"/>
  <c r="V183" i="1"/>
  <c r="W182" i="1"/>
  <c r="X182" i="1"/>
  <c r="N176" i="16" l="1"/>
  <c r="L176" i="16"/>
  <c r="O176" i="16"/>
  <c r="M176" i="16"/>
  <c r="R178" i="16"/>
  <c r="W178" i="16" s="1"/>
  <c r="S178" i="16"/>
  <c r="X178" i="16" s="1"/>
  <c r="Q179" i="16"/>
  <c r="K177" i="16"/>
  <c r="J177" i="16"/>
  <c r="AE177" i="16"/>
  <c r="H178" i="16"/>
  <c r="O178" i="15"/>
  <c r="M178" i="15"/>
  <c r="K179" i="15"/>
  <c r="J179" i="15"/>
  <c r="H180" i="15"/>
  <c r="AE179" i="15"/>
  <c r="N178" i="15"/>
  <c r="L178" i="15"/>
  <c r="R176" i="15"/>
  <c r="W176" i="15" s="1"/>
  <c r="Q177" i="15"/>
  <c r="S176" i="15"/>
  <c r="X176" i="15" s="1"/>
  <c r="Q177" i="14"/>
  <c r="R176" i="14"/>
  <c r="W176" i="14" s="1"/>
  <c r="S176" i="14"/>
  <c r="X176" i="14" s="1"/>
  <c r="N181" i="14"/>
  <c r="L181" i="14"/>
  <c r="K182" i="14"/>
  <c r="AE182" i="14"/>
  <c r="J182" i="14"/>
  <c r="H183" i="14"/>
  <c r="O181" i="14"/>
  <c r="M181" i="14"/>
  <c r="S178" i="9"/>
  <c r="X178" i="9" s="1"/>
  <c r="R178" i="9"/>
  <c r="W178" i="9" s="1"/>
  <c r="Q179" i="9"/>
  <c r="J178" i="9"/>
  <c r="H179" i="9"/>
  <c r="K178" i="9"/>
  <c r="AE178" i="9"/>
  <c r="O177" i="9"/>
  <c r="M177" i="9"/>
  <c r="N177" i="9"/>
  <c r="L177" i="9"/>
  <c r="O179" i="8"/>
  <c r="M179" i="8"/>
  <c r="N179" i="8"/>
  <c r="L179" i="8"/>
  <c r="K180" i="8"/>
  <c r="J180" i="8"/>
  <c r="H181" i="8"/>
  <c r="AE180" i="8"/>
  <c r="Q178" i="8"/>
  <c r="R177" i="8"/>
  <c r="W177" i="8" s="1"/>
  <c r="S177" i="8"/>
  <c r="X177" i="8" s="1"/>
  <c r="V184" i="1"/>
  <c r="X183" i="1"/>
  <c r="W183" i="1"/>
  <c r="N177" i="16" l="1"/>
  <c r="L177" i="16"/>
  <c r="R179" i="16"/>
  <c r="W179" i="16" s="1"/>
  <c r="Q180" i="16"/>
  <c r="S179" i="16"/>
  <c r="X179" i="16" s="1"/>
  <c r="O177" i="16"/>
  <c r="M177" i="16"/>
  <c r="H179" i="16"/>
  <c r="K178" i="16"/>
  <c r="J178" i="16"/>
  <c r="AE178" i="16"/>
  <c r="N179" i="15"/>
  <c r="L179" i="15"/>
  <c r="O179" i="15"/>
  <c r="M179" i="15"/>
  <c r="H181" i="15"/>
  <c r="K180" i="15"/>
  <c r="J180" i="15"/>
  <c r="AE180" i="15"/>
  <c r="Q178" i="15"/>
  <c r="S177" i="15"/>
  <c r="X177" i="15" s="1"/>
  <c r="R177" i="15"/>
  <c r="W177" i="15" s="1"/>
  <c r="N182" i="14"/>
  <c r="L182" i="14"/>
  <c r="J183" i="14"/>
  <c r="H184" i="14"/>
  <c r="AE183" i="14"/>
  <c r="K183" i="14"/>
  <c r="O182" i="14"/>
  <c r="M182" i="14"/>
  <c r="Q178" i="14"/>
  <c r="S177" i="14"/>
  <c r="X177" i="14" s="1"/>
  <c r="R177" i="14"/>
  <c r="W177" i="14" s="1"/>
  <c r="N178" i="9"/>
  <c r="L178" i="9"/>
  <c r="S179" i="9"/>
  <c r="X179" i="9" s="1"/>
  <c r="R179" i="9"/>
  <c r="W179" i="9" s="1"/>
  <c r="Q180" i="9"/>
  <c r="O178" i="9"/>
  <c r="M178" i="9"/>
  <c r="J179" i="9"/>
  <c r="H180" i="9"/>
  <c r="K179" i="9"/>
  <c r="AE179" i="9"/>
  <c r="N180" i="8"/>
  <c r="L180" i="8"/>
  <c r="S178" i="8"/>
  <c r="X178" i="8" s="1"/>
  <c r="R178" i="8"/>
  <c r="W178" i="8" s="1"/>
  <c r="Q179" i="8"/>
  <c r="O180" i="8"/>
  <c r="M180" i="8"/>
  <c r="K181" i="8"/>
  <c r="J181" i="8"/>
  <c r="AE181" i="8"/>
  <c r="H182" i="8"/>
  <c r="V185" i="1"/>
  <c r="W184" i="1"/>
  <c r="X184" i="1"/>
  <c r="Q181" i="16" l="1"/>
  <c r="S180" i="16"/>
  <c r="X180" i="16" s="1"/>
  <c r="R180" i="16"/>
  <c r="W180" i="16" s="1"/>
  <c r="N178" i="16"/>
  <c r="L178" i="16"/>
  <c r="H180" i="16"/>
  <c r="K179" i="16"/>
  <c r="J179" i="16"/>
  <c r="AE179" i="16"/>
  <c r="O178" i="16"/>
  <c r="M178" i="16"/>
  <c r="O180" i="15"/>
  <c r="M180" i="15"/>
  <c r="N180" i="15"/>
  <c r="L180" i="15"/>
  <c r="S178" i="15"/>
  <c r="X178" i="15" s="1"/>
  <c r="Q179" i="15"/>
  <c r="R178" i="15"/>
  <c r="W178" i="15" s="1"/>
  <c r="K181" i="15"/>
  <c r="AE181" i="15"/>
  <c r="H182" i="15"/>
  <c r="J181" i="15"/>
  <c r="N183" i="14"/>
  <c r="L183" i="14"/>
  <c r="Q179" i="14"/>
  <c r="S178" i="14"/>
  <c r="X178" i="14" s="1"/>
  <c r="R178" i="14"/>
  <c r="W178" i="14" s="1"/>
  <c r="O183" i="14"/>
  <c r="M183" i="14"/>
  <c r="H185" i="14"/>
  <c r="K184" i="14"/>
  <c r="J184" i="14"/>
  <c r="AE184" i="14"/>
  <c r="O179" i="9"/>
  <c r="M179" i="9"/>
  <c r="N179" i="9"/>
  <c r="L179" i="9"/>
  <c r="R180" i="9"/>
  <c r="W180" i="9" s="1"/>
  <c r="Q181" i="9"/>
  <c r="S180" i="9"/>
  <c r="X180" i="9" s="1"/>
  <c r="AE180" i="9"/>
  <c r="H181" i="9"/>
  <c r="K180" i="9"/>
  <c r="J180" i="9"/>
  <c r="K182" i="8"/>
  <c r="AE182" i="8"/>
  <c r="H183" i="8"/>
  <c r="J182" i="8"/>
  <c r="N181" i="8"/>
  <c r="L181" i="8"/>
  <c r="Q180" i="8"/>
  <c r="S179" i="8"/>
  <c r="X179" i="8" s="1"/>
  <c r="R179" i="8"/>
  <c r="W179" i="8" s="1"/>
  <c r="O181" i="8"/>
  <c r="M181" i="8"/>
  <c r="V186" i="1"/>
  <c r="X185" i="1"/>
  <c r="W185" i="1"/>
  <c r="O179" i="16" l="1"/>
  <c r="M179" i="16"/>
  <c r="K180" i="16"/>
  <c r="J180" i="16"/>
  <c r="AE180" i="16"/>
  <c r="H181" i="16"/>
  <c r="N179" i="16"/>
  <c r="L179" i="16"/>
  <c r="R181" i="16"/>
  <c r="W181" i="16" s="1"/>
  <c r="Q182" i="16"/>
  <c r="S181" i="16"/>
  <c r="X181" i="16" s="1"/>
  <c r="N181" i="15"/>
  <c r="L181" i="15"/>
  <c r="Q180" i="15"/>
  <c r="S179" i="15"/>
  <c r="X179" i="15" s="1"/>
  <c r="R179" i="15"/>
  <c r="W179" i="15" s="1"/>
  <c r="K182" i="15"/>
  <c r="H183" i="15"/>
  <c r="J182" i="15"/>
  <c r="AE182" i="15"/>
  <c r="O181" i="15"/>
  <c r="M181" i="15"/>
  <c r="N184" i="14"/>
  <c r="L184" i="14"/>
  <c r="Q180" i="14"/>
  <c r="R179" i="14"/>
  <c r="W179" i="14" s="1"/>
  <c r="S179" i="14"/>
  <c r="X179" i="14" s="1"/>
  <c r="O184" i="14"/>
  <c r="M184" i="14"/>
  <c r="K185" i="14"/>
  <c r="J185" i="14"/>
  <c r="H186" i="14"/>
  <c r="AE185" i="14"/>
  <c r="K181" i="9"/>
  <c r="AE181" i="9"/>
  <c r="J181" i="9"/>
  <c r="H182" i="9"/>
  <c r="R181" i="9"/>
  <c r="W181" i="9" s="1"/>
  <c r="S181" i="9"/>
  <c r="X181" i="9" s="1"/>
  <c r="Q182" i="9"/>
  <c r="N180" i="9"/>
  <c r="L180" i="9"/>
  <c r="O180" i="9"/>
  <c r="M180" i="9"/>
  <c r="Q181" i="8"/>
  <c r="S180" i="8"/>
  <c r="X180" i="8" s="1"/>
  <c r="R180" i="8"/>
  <c r="W180" i="8" s="1"/>
  <c r="N182" i="8"/>
  <c r="L182" i="8"/>
  <c r="K183" i="8"/>
  <c r="J183" i="8"/>
  <c r="H184" i="8"/>
  <c r="AE183" i="8"/>
  <c r="O182" i="8"/>
  <c r="M182" i="8"/>
  <c r="V187" i="1"/>
  <c r="W186" i="1"/>
  <c r="X186" i="1"/>
  <c r="R182" i="16" l="1"/>
  <c r="W182" i="16" s="1"/>
  <c r="Q183" i="16"/>
  <c r="S182" i="16"/>
  <c r="X182" i="16" s="1"/>
  <c r="N180" i="16"/>
  <c r="L180" i="16"/>
  <c r="O180" i="16"/>
  <c r="M180" i="16"/>
  <c r="K181" i="16"/>
  <c r="J181" i="16"/>
  <c r="H182" i="16"/>
  <c r="AE181" i="16"/>
  <c r="J183" i="15"/>
  <c r="AE183" i="15"/>
  <c r="H184" i="15"/>
  <c r="K183" i="15"/>
  <c r="N182" i="15"/>
  <c r="L182" i="15"/>
  <c r="O182" i="15"/>
  <c r="M182" i="15"/>
  <c r="S180" i="15"/>
  <c r="X180" i="15" s="1"/>
  <c r="R180" i="15"/>
  <c r="W180" i="15" s="1"/>
  <c r="Q181" i="15"/>
  <c r="K186" i="14"/>
  <c r="J186" i="14"/>
  <c r="H187" i="14"/>
  <c r="AE186" i="14"/>
  <c r="N185" i="14"/>
  <c r="L185" i="14"/>
  <c r="O185" i="14"/>
  <c r="M185" i="14"/>
  <c r="S180" i="14"/>
  <c r="X180" i="14" s="1"/>
  <c r="R180" i="14"/>
  <c r="W180" i="14" s="1"/>
  <c r="Q181" i="14"/>
  <c r="N181" i="9"/>
  <c r="L181" i="9"/>
  <c r="R182" i="9"/>
  <c r="W182" i="9" s="1"/>
  <c r="Q183" i="9"/>
  <c r="S182" i="9"/>
  <c r="X182" i="9" s="1"/>
  <c r="K182" i="9"/>
  <c r="J182" i="9"/>
  <c r="AE182" i="9"/>
  <c r="H183" i="9"/>
  <c r="O181" i="9"/>
  <c r="M181" i="9"/>
  <c r="N183" i="8"/>
  <c r="L183" i="8"/>
  <c r="H185" i="8"/>
  <c r="AE184" i="8"/>
  <c r="K184" i="8"/>
  <c r="J184" i="8"/>
  <c r="O183" i="8"/>
  <c r="M183" i="8"/>
  <c r="S181" i="8"/>
  <c r="X181" i="8" s="1"/>
  <c r="R181" i="8"/>
  <c r="W181" i="8" s="1"/>
  <c r="Q182" i="8"/>
  <c r="V188" i="1"/>
  <c r="X187" i="1"/>
  <c r="W187" i="1"/>
  <c r="J182" i="16" l="1"/>
  <c r="K182" i="16"/>
  <c r="H183" i="16"/>
  <c r="AE182" i="16"/>
  <c r="O181" i="16"/>
  <c r="M181" i="16"/>
  <c r="S183" i="16"/>
  <c r="X183" i="16" s="1"/>
  <c r="R183" i="16"/>
  <c r="W183" i="16" s="1"/>
  <c r="Q184" i="16"/>
  <c r="N181" i="16"/>
  <c r="L181" i="16"/>
  <c r="S181" i="15"/>
  <c r="X181" i="15" s="1"/>
  <c r="R181" i="15"/>
  <c r="W181" i="15" s="1"/>
  <c r="Q182" i="15"/>
  <c r="O183" i="15"/>
  <c r="M183" i="15"/>
  <c r="K184" i="15"/>
  <c r="J184" i="15"/>
  <c r="H185" i="15"/>
  <c r="AE184" i="15"/>
  <c r="N183" i="15"/>
  <c r="L183" i="15"/>
  <c r="S181" i="14"/>
  <c r="X181" i="14" s="1"/>
  <c r="R181" i="14"/>
  <c r="W181" i="14" s="1"/>
  <c r="Q182" i="14"/>
  <c r="K187" i="14"/>
  <c r="J187" i="14"/>
  <c r="H188" i="14"/>
  <c r="AE187" i="14"/>
  <c r="N186" i="14"/>
  <c r="L186" i="14"/>
  <c r="O186" i="14"/>
  <c r="M186" i="14"/>
  <c r="N182" i="9"/>
  <c r="L182" i="9"/>
  <c r="H184" i="9"/>
  <c r="J183" i="9"/>
  <c r="AE183" i="9"/>
  <c r="K183" i="9"/>
  <c r="O182" i="9"/>
  <c r="M182" i="9"/>
  <c r="S183" i="9"/>
  <c r="X183" i="9" s="1"/>
  <c r="R183" i="9"/>
  <c r="W183" i="9" s="1"/>
  <c r="Q184" i="9"/>
  <c r="O184" i="8"/>
  <c r="M184" i="8"/>
  <c r="S182" i="8"/>
  <c r="X182" i="8" s="1"/>
  <c r="R182" i="8"/>
  <c r="W182" i="8" s="1"/>
  <c r="Q183" i="8"/>
  <c r="N184" i="8"/>
  <c r="L184" i="8"/>
  <c r="AE185" i="8"/>
  <c r="K185" i="8"/>
  <c r="J185" i="8"/>
  <c r="H186" i="8"/>
  <c r="V189" i="1"/>
  <c r="X188" i="1"/>
  <c r="W188" i="1"/>
  <c r="Q185" i="16" l="1"/>
  <c r="R184" i="16"/>
  <c r="W184" i="16" s="1"/>
  <c r="S184" i="16"/>
  <c r="X184" i="16" s="1"/>
  <c r="H184" i="16"/>
  <c r="AE183" i="16"/>
  <c r="K183" i="16"/>
  <c r="J183" i="16"/>
  <c r="O182" i="16"/>
  <c r="M182" i="16"/>
  <c r="N182" i="16"/>
  <c r="L182" i="16"/>
  <c r="K185" i="15"/>
  <c r="J185" i="15"/>
  <c r="H186" i="15"/>
  <c r="AE185" i="15"/>
  <c r="O184" i="15"/>
  <c r="M184" i="15"/>
  <c r="R182" i="15"/>
  <c r="W182" i="15" s="1"/>
  <c r="Q183" i="15"/>
  <c r="S182" i="15"/>
  <c r="X182" i="15" s="1"/>
  <c r="N184" i="15"/>
  <c r="L184" i="15"/>
  <c r="O187" i="14"/>
  <c r="M187" i="14"/>
  <c r="AE188" i="14"/>
  <c r="K188" i="14"/>
  <c r="J188" i="14"/>
  <c r="H189" i="14"/>
  <c r="R182" i="14"/>
  <c r="W182" i="14" s="1"/>
  <c r="Q183" i="14"/>
  <c r="S182" i="14"/>
  <c r="X182" i="14" s="1"/>
  <c r="N187" i="14"/>
  <c r="L187" i="14"/>
  <c r="K184" i="9"/>
  <c r="AE184" i="9"/>
  <c r="J184" i="9"/>
  <c r="H185" i="9"/>
  <c r="Q185" i="9"/>
  <c r="S184" i="9"/>
  <c r="X184" i="9" s="1"/>
  <c r="R184" i="9"/>
  <c r="W184" i="9" s="1"/>
  <c r="O183" i="9"/>
  <c r="M183" i="9"/>
  <c r="N183" i="9"/>
  <c r="L183" i="9"/>
  <c r="K186" i="8"/>
  <c r="AE186" i="8"/>
  <c r="H187" i="8"/>
  <c r="J186" i="8"/>
  <c r="O185" i="8"/>
  <c r="M185" i="8"/>
  <c r="S183" i="8"/>
  <c r="X183" i="8" s="1"/>
  <c r="R183" i="8"/>
  <c r="W183" i="8" s="1"/>
  <c r="Q184" i="8"/>
  <c r="N185" i="8"/>
  <c r="L185" i="8"/>
  <c r="V190" i="1"/>
  <c r="W189" i="1"/>
  <c r="X189" i="1"/>
  <c r="N183" i="16" l="1"/>
  <c r="L183" i="16"/>
  <c r="K184" i="16"/>
  <c r="J184" i="16"/>
  <c r="H185" i="16"/>
  <c r="AE184" i="16"/>
  <c r="O183" i="16"/>
  <c r="M183" i="16"/>
  <c r="R185" i="16"/>
  <c r="W185" i="16" s="1"/>
  <c r="S185" i="16"/>
  <c r="X185" i="16" s="1"/>
  <c r="Q186" i="16"/>
  <c r="S183" i="15"/>
  <c r="X183" i="15" s="1"/>
  <c r="R183" i="15"/>
  <c r="W183" i="15" s="1"/>
  <c r="Q184" i="15"/>
  <c r="J186" i="15"/>
  <c r="AE186" i="15"/>
  <c r="H187" i="15"/>
  <c r="K186" i="15"/>
  <c r="N185" i="15"/>
  <c r="L185" i="15"/>
  <c r="O185" i="15"/>
  <c r="M185" i="15"/>
  <c r="O188" i="14"/>
  <c r="M188" i="14"/>
  <c r="H190" i="14"/>
  <c r="AE189" i="14"/>
  <c r="K189" i="14"/>
  <c r="J189" i="14"/>
  <c r="S183" i="14"/>
  <c r="X183" i="14" s="1"/>
  <c r="R183" i="14"/>
  <c r="W183" i="14" s="1"/>
  <c r="Q184" i="14"/>
  <c r="N188" i="14"/>
  <c r="L188" i="14"/>
  <c r="N184" i="9"/>
  <c r="L184" i="9"/>
  <c r="R185" i="9"/>
  <c r="W185" i="9" s="1"/>
  <c r="S185" i="9"/>
  <c r="X185" i="9" s="1"/>
  <c r="Q186" i="9"/>
  <c r="AE185" i="9"/>
  <c r="H186" i="9"/>
  <c r="K185" i="9"/>
  <c r="J185" i="9"/>
  <c r="O184" i="9"/>
  <c r="M184" i="9"/>
  <c r="R184" i="8"/>
  <c r="W184" i="8" s="1"/>
  <c r="S184" i="8"/>
  <c r="X184" i="8" s="1"/>
  <c r="Q185" i="8"/>
  <c r="K187" i="8"/>
  <c r="J187" i="8"/>
  <c r="AE187" i="8"/>
  <c r="H188" i="8"/>
  <c r="N186" i="8"/>
  <c r="L186" i="8"/>
  <c r="O186" i="8"/>
  <c r="M186" i="8"/>
  <c r="V191" i="1"/>
  <c r="X190" i="1"/>
  <c r="W190" i="1"/>
  <c r="N184" i="16" l="1"/>
  <c r="L184" i="16"/>
  <c r="S186" i="16"/>
  <c r="X186" i="16" s="1"/>
  <c r="Q187" i="16"/>
  <c r="R186" i="16"/>
  <c r="W186" i="16" s="1"/>
  <c r="O184" i="16"/>
  <c r="M184" i="16"/>
  <c r="H186" i="16"/>
  <c r="K185" i="16"/>
  <c r="J185" i="16"/>
  <c r="AE185" i="16"/>
  <c r="O186" i="15"/>
  <c r="M186" i="15"/>
  <c r="Q185" i="15"/>
  <c r="S184" i="15"/>
  <c r="X184" i="15" s="1"/>
  <c r="R184" i="15"/>
  <c r="W184" i="15" s="1"/>
  <c r="K187" i="15"/>
  <c r="J187" i="15"/>
  <c r="H188" i="15"/>
  <c r="AE187" i="15"/>
  <c r="N186" i="15"/>
  <c r="L186" i="15"/>
  <c r="S184" i="14"/>
  <c r="X184" i="14" s="1"/>
  <c r="Q185" i="14"/>
  <c r="R184" i="14"/>
  <c r="W184" i="14" s="1"/>
  <c r="O189" i="14"/>
  <c r="M189" i="14"/>
  <c r="N189" i="14"/>
  <c r="L189" i="14"/>
  <c r="H191" i="14"/>
  <c r="K190" i="14"/>
  <c r="J190" i="14"/>
  <c r="AE190" i="14"/>
  <c r="N185" i="9"/>
  <c r="L185" i="9"/>
  <c r="O185" i="9"/>
  <c r="M185" i="9"/>
  <c r="Q187" i="9"/>
  <c r="S186" i="9"/>
  <c r="X186" i="9" s="1"/>
  <c r="R186" i="9"/>
  <c r="W186" i="9" s="1"/>
  <c r="J186" i="9"/>
  <c r="H187" i="9"/>
  <c r="AE186" i="9"/>
  <c r="K186" i="9"/>
  <c r="S185" i="8"/>
  <c r="X185" i="8" s="1"/>
  <c r="R185" i="8"/>
  <c r="W185" i="8" s="1"/>
  <c r="Q186" i="8"/>
  <c r="N187" i="8"/>
  <c r="L187" i="8"/>
  <c r="AE188" i="8"/>
  <c r="K188" i="8"/>
  <c r="H189" i="8"/>
  <c r="J188" i="8"/>
  <c r="O187" i="8"/>
  <c r="M187" i="8"/>
  <c r="V192" i="1"/>
  <c r="W191" i="1"/>
  <c r="X191" i="1"/>
  <c r="N185" i="16" l="1"/>
  <c r="L185" i="16"/>
  <c r="S187" i="16"/>
  <c r="X187" i="16" s="1"/>
  <c r="Q188" i="16"/>
  <c r="R187" i="16"/>
  <c r="W187" i="16" s="1"/>
  <c r="O185" i="16"/>
  <c r="M185" i="16"/>
  <c r="AE186" i="16"/>
  <c r="H187" i="16"/>
  <c r="J186" i="16"/>
  <c r="K186" i="16"/>
  <c r="N187" i="15"/>
  <c r="L187" i="15"/>
  <c r="R185" i="15"/>
  <c r="W185" i="15" s="1"/>
  <c r="Q186" i="15"/>
  <c r="S185" i="15"/>
  <c r="X185" i="15" s="1"/>
  <c r="O187" i="15"/>
  <c r="M187" i="15"/>
  <c r="H189" i="15"/>
  <c r="K188" i="15"/>
  <c r="J188" i="15"/>
  <c r="AE188" i="15"/>
  <c r="J191" i="14"/>
  <c r="K191" i="14"/>
  <c r="AE191" i="14"/>
  <c r="H192" i="14"/>
  <c r="N190" i="14"/>
  <c r="L190" i="14"/>
  <c r="S185" i="14"/>
  <c r="X185" i="14" s="1"/>
  <c r="R185" i="14"/>
  <c r="W185" i="14" s="1"/>
  <c r="Q186" i="14"/>
  <c r="O190" i="14"/>
  <c r="M190" i="14"/>
  <c r="O186" i="9"/>
  <c r="M186" i="9"/>
  <c r="H188" i="9"/>
  <c r="K187" i="9"/>
  <c r="J187" i="9"/>
  <c r="AE187" i="9"/>
  <c r="R187" i="9"/>
  <c r="W187" i="9" s="1"/>
  <c r="S187" i="9"/>
  <c r="X187" i="9" s="1"/>
  <c r="Q188" i="9"/>
  <c r="N186" i="9"/>
  <c r="L186" i="9"/>
  <c r="N188" i="8"/>
  <c r="L188" i="8"/>
  <c r="Q187" i="8"/>
  <c r="S186" i="8"/>
  <c r="X186" i="8" s="1"/>
  <c r="R186" i="8"/>
  <c r="W186" i="8" s="1"/>
  <c r="O188" i="8"/>
  <c r="M188" i="8"/>
  <c r="H190" i="8"/>
  <c r="AE189" i="8"/>
  <c r="K189" i="8"/>
  <c r="J189" i="8"/>
  <c r="V193" i="1"/>
  <c r="X192" i="1"/>
  <c r="W192" i="1"/>
  <c r="K187" i="16" l="1"/>
  <c r="J187" i="16"/>
  <c r="H188" i="16"/>
  <c r="AE187" i="16"/>
  <c r="N186" i="16"/>
  <c r="L186" i="16"/>
  <c r="O186" i="16"/>
  <c r="M186" i="16"/>
  <c r="S188" i="16"/>
  <c r="X188" i="16" s="1"/>
  <c r="R188" i="16"/>
  <c r="W188" i="16" s="1"/>
  <c r="Q189" i="16"/>
  <c r="O188" i="15"/>
  <c r="M188" i="15"/>
  <c r="H190" i="15"/>
  <c r="AE189" i="15"/>
  <c r="K189" i="15"/>
  <c r="J189" i="15"/>
  <c r="N188" i="15"/>
  <c r="L188" i="15"/>
  <c r="Q187" i="15"/>
  <c r="R186" i="15"/>
  <c r="W186" i="15" s="1"/>
  <c r="S186" i="15"/>
  <c r="X186" i="15" s="1"/>
  <c r="S186" i="14"/>
  <c r="X186" i="14" s="1"/>
  <c r="R186" i="14"/>
  <c r="W186" i="14" s="1"/>
  <c r="Q187" i="14"/>
  <c r="O191" i="14"/>
  <c r="M191" i="14"/>
  <c r="H193" i="14"/>
  <c r="K192" i="14"/>
  <c r="J192" i="14"/>
  <c r="AE192" i="14"/>
  <c r="N191" i="14"/>
  <c r="L191" i="14"/>
  <c r="S188" i="9"/>
  <c r="X188" i="9" s="1"/>
  <c r="Q189" i="9"/>
  <c r="R188" i="9"/>
  <c r="W188" i="9" s="1"/>
  <c r="O187" i="9"/>
  <c r="M187" i="9"/>
  <c r="N187" i="9"/>
  <c r="L187" i="9"/>
  <c r="K188" i="9"/>
  <c r="J188" i="9"/>
  <c r="AE188" i="9"/>
  <c r="H189" i="9"/>
  <c r="N189" i="8"/>
  <c r="L189" i="8"/>
  <c r="J190" i="8"/>
  <c r="H191" i="8"/>
  <c r="K190" i="8"/>
  <c r="AE190" i="8"/>
  <c r="Q188" i="8"/>
  <c r="S187" i="8"/>
  <c r="X187" i="8" s="1"/>
  <c r="R187" i="8"/>
  <c r="W187" i="8" s="1"/>
  <c r="O189" i="8"/>
  <c r="M189" i="8"/>
  <c r="V194" i="1"/>
  <c r="W193" i="1"/>
  <c r="X193" i="1"/>
  <c r="R189" i="16" l="1"/>
  <c r="W189" i="16" s="1"/>
  <c r="Q190" i="16"/>
  <c r="S189" i="16"/>
  <c r="X189" i="16" s="1"/>
  <c r="K188" i="16"/>
  <c r="H189" i="16"/>
  <c r="AE188" i="16"/>
  <c r="J188" i="16"/>
  <c r="N187" i="16"/>
  <c r="L187" i="16"/>
  <c r="O187" i="16"/>
  <c r="M187" i="16"/>
  <c r="R187" i="15"/>
  <c r="W187" i="15" s="1"/>
  <c r="S187" i="15"/>
  <c r="X187" i="15" s="1"/>
  <c r="Q188" i="15"/>
  <c r="H191" i="15"/>
  <c r="J190" i="15"/>
  <c r="K190" i="15"/>
  <c r="AE190" i="15"/>
  <c r="O189" i="15"/>
  <c r="M189" i="15"/>
  <c r="N189" i="15"/>
  <c r="L189" i="15"/>
  <c r="N192" i="14"/>
  <c r="L192" i="14"/>
  <c r="K193" i="14"/>
  <c r="J193" i="14"/>
  <c r="H194" i="14"/>
  <c r="AE193" i="14"/>
  <c r="Q188" i="14"/>
  <c r="R187" i="14"/>
  <c r="W187" i="14" s="1"/>
  <c r="S187" i="14"/>
  <c r="X187" i="14" s="1"/>
  <c r="O192" i="14"/>
  <c r="M192" i="14"/>
  <c r="H190" i="9"/>
  <c r="AE189" i="9"/>
  <c r="K189" i="9"/>
  <c r="J189" i="9"/>
  <c r="O188" i="9"/>
  <c r="M188" i="9"/>
  <c r="N188" i="9"/>
  <c r="L188" i="9"/>
  <c r="S189" i="9"/>
  <c r="X189" i="9" s="1"/>
  <c r="R189" i="9"/>
  <c r="W189" i="9" s="1"/>
  <c r="Q190" i="9"/>
  <c r="Q189" i="8"/>
  <c r="R188" i="8"/>
  <c r="W188" i="8" s="1"/>
  <c r="S188" i="8"/>
  <c r="X188" i="8" s="1"/>
  <c r="N190" i="8"/>
  <c r="L190" i="8"/>
  <c r="O190" i="8"/>
  <c r="M190" i="8"/>
  <c r="H192" i="8"/>
  <c r="J191" i="8"/>
  <c r="AE191" i="8"/>
  <c r="K191" i="8"/>
  <c r="V195" i="1"/>
  <c r="W194" i="1"/>
  <c r="X194" i="1"/>
  <c r="H190" i="16" l="1"/>
  <c r="AE189" i="16"/>
  <c r="K189" i="16"/>
  <c r="J189" i="16"/>
  <c r="O188" i="16"/>
  <c r="M188" i="16"/>
  <c r="S190" i="16"/>
  <c r="X190" i="16" s="1"/>
  <c r="R190" i="16"/>
  <c r="W190" i="16" s="1"/>
  <c r="Q191" i="16"/>
  <c r="N188" i="16"/>
  <c r="L188" i="16"/>
  <c r="J191" i="15"/>
  <c r="AE191" i="15"/>
  <c r="H192" i="15"/>
  <c r="K191" i="15"/>
  <c r="O190" i="15"/>
  <c r="M190" i="15"/>
  <c r="S188" i="15"/>
  <c r="X188" i="15" s="1"/>
  <c r="R188" i="15"/>
  <c r="W188" i="15" s="1"/>
  <c r="Q189" i="15"/>
  <c r="N190" i="15"/>
  <c r="L190" i="15"/>
  <c r="K194" i="14"/>
  <c r="AE194" i="14"/>
  <c r="H195" i="14"/>
  <c r="J194" i="14"/>
  <c r="O193" i="14"/>
  <c r="M193" i="14"/>
  <c r="S188" i="14"/>
  <c r="X188" i="14" s="1"/>
  <c r="R188" i="14"/>
  <c r="W188" i="14" s="1"/>
  <c r="Q189" i="14"/>
  <c r="N193" i="14"/>
  <c r="L193" i="14"/>
  <c r="S190" i="9"/>
  <c r="X190" i="9" s="1"/>
  <c r="R190" i="9"/>
  <c r="W190" i="9" s="1"/>
  <c r="Q191" i="9"/>
  <c r="O189" i="9"/>
  <c r="M189" i="9"/>
  <c r="N189" i="9"/>
  <c r="L189" i="9"/>
  <c r="H191" i="9"/>
  <c r="AE190" i="9"/>
  <c r="J190" i="9"/>
  <c r="K190" i="9"/>
  <c r="O191" i="8"/>
  <c r="M191" i="8"/>
  <c r="H193" i="8"/>
  <c r="AE192" i="8"/>
  <c r="J192" i="8"/>
  <c r="K192" i="8"/>
  <c r="N191" i="8"/>
  <c r="L191" i="8"/>
  <c r="Q190" i="8"/>
  <c r="S189" i="8"/>
  <c r="X189" i="8" s="1"/>
  <c r="R189" i="8"/>
  <c r="W189" i="8" s="1"/>
  <c r="V196" i="1"/>
  <c r="X195" i="1"/>
  <c r="W195" i="1"/>
  <c r="Q192" i="16" l="1"/>
  <c r="S191" i="16"/>
  <c r="X191" i="16" s="1"/>
  <c r="R191" i="16"/>
  <c r="W191" i="16" s="1"/>
  <c r="O189" i="16"/>
  <c r="M189" i="16"/>
  <c r="N189" i="16"/>
  <c r="L189" i="16"/>
  <c r="K190" i="16"/>
  <c r="J190" i="16"/>
  <c r="H191" i="16"/>
  <c r="AE190" i="16"/>
  <c r="O191" i="15"/>
  <c r="M191" i="15"/>
  <c r="AE192" i="15"/>
  <c r="J192" i="15"/>
  <c r="H193" i="15"/>
  <c r="K192" i="15"/>
  <c r="S189" i="15"/>
  <c r="X189" i="15" s="1"/>
  <c r="R189" i="15"/>
  <c r="W189" i="15" s="1"/>
  <c r="Q190" i="15"/>
  <c r="N191" i="15"/>
  <c r="L191" i="15"/>
  <c r="K195" i="14"/>
  <c r="J195" i="14"/>
  <c r="AE195" i="14"/>
  <c r="H196" i="14"/>
  <c r="Q190" i="14"/>
  <c r="S189" i="14"/>
  <c r="X189" i="14" s="1"/>
  <c r="R189" i="14"/>
  <c r="W189" i="14" s="1"/>
  <c r="N194" i="14"/>
  <c r="L194" i="14"/>
  <c r="O194" i="14"/>
  <c r="M194" i="14"/>
  <c r="N190" i="9"/>
  <c r="L190" i="9"/>
  <c r="Q192" i="9"/>
  <c r="S191" i="9"/>
  <c r="X191" i="9" s="1"/>
  <c r="R191" i="9"/>
  <c r="W191" i="9" s="1"/>
  <c r="O190" i="9"/>
  <c r="M190" i="9"/>
  <c r="J191" i="9"/>
  <c r="H192" i="9"/>
  <c r="K191" i="9"/>
  <c r="AE191" i="9"/>
  <c r="O192" i="8"/>
  <c r="M192" i="8"/>
  <c r="Q191" i="8"/>
  <c r="S190" i="8"/>
  <c r="X190" i="8" s="1"/>
  <c r="R190" i="8"/>
  <c r="W190" i="8" s="1"/>
  <c r="N192" i="8"/>
  <c r="L192" i="8"/>
  <c r="K193" i="8"/>
  <c r="J193" i="8"/>
  <c r="AE193" i="8"/>
  <c r="H194" i="8"/>
  <c r="V197" i="1"/>
  <c r="X196" i="1"/>
  <c r="W196" i="1"/>
  <c r="N190" i="16" l="1"/>
  <c r="L190" i="16"/>
  <c r="O190" i="16"/>
  <c r="M190" i="16"/>
  <c r="K191" i="16"/>
  <c r="J191" i="16"/>
  <c r="H192" i="16"/>
  <c r="AE191" i="16"/>
  <c r="R192" i="16"/>
  <c r="W192" i="16" s="1"/>
  <c r="S192" i="16"/>
  <c r="X192" i="16" s="1"/>
  <c r="Q193" i="16"/>
  <c r="O192" i="15"/>
  <c r="M192" i="15"/>
  <c r="S190" i="15"/>
  <c r="X190" i="15" s="1"/>
  <c r="Q191" i="15"/>
  <c r="R190" i="15"/>
  <c r="W190" i="15" s="1"/>
  <c r="J193" i="15"/>
  <c r="H194" i="15"/>
  <c r="K193" i="15"/>
  <c r="AE193" i="15"/>
  <c r="N192" i="15"/>
  <c r="L192" i="15"/>
  <c r="N195" i="14"/>
  <c r="L195" i="14"/>
  <c r="S190" i="14"/>
  <c r="X190" i="14" s="1"/>
  <c r="R190" i="14"/>
  <c r="W190" i="14" s="1"/>
  <c r="Q191" i="14"/>
  <c r="K196" i="14"/>
  <c r="J196" i="14"/>
  <c r="AE196" i="14"/>
  <c r="H197" i="14"/>
  <c r="O195" i="14"/>
  <c r="M195" i="14"/>
  <c r="K192" i="9"/>
  <c r="H193" i="9"/>
  <c r="AE192" i="9"/>
  <c r="J192" i="9"/>
  <c r="S192" i="9"/>
  <c r="X192" i="9" s="1"/>
  <c r="R192" i="9"/>
  <c r="W192" i="9" s="1"/>
  <c r="Q193" i="9"/>
  <c r="O191" i="9"/>
  <c r="M191" i="9"/>
  <c r="N191" i="9"/>
  <c r="L191" i="9"/>
  <c r="AE194" i="8"/>
  <c r="K194" i="8"/>
  <c r="J194" i="8"/>
  <c r="H195" i="8"/>
  <c r="O193" i="8"/>
  <c r="M193" i="8"/>
  <c r="Q192" i="8"/>
  <c r="R191" i="8"/>
  <c r="W191" i="8" s="1"/>
  <c r="S191" i="8"/>
  <c r="X191" i="8" s="1"/>
  <c r="N193" i="8"/>
  <c r="L193" i="8"/>
  <c r="V198" i="1"/>
  <c r="X197" i="1"/>
  <c r="W197" i="1"/>
  <c r="R193" i="16" l="1"/>
  <c r="W193" i="16" s="1"/>
  <c r="S193" i="16"/>
  <c r="X193" i="16" s="1"/>
  <c r="Q194" i="16"/>
  <c r="K192" i="16"/>
  <c r="J192" i="16"/>
  <c r="H193" i="16"/>
  <c r="AE192" i="16"/>
  <c r="N191" i="16"/>
  <c r="L191" i="16"/>
  <c r="O191" i="16"/>
  <c r="M191" i="16"/>
  <c r="O193" i="15"/>
  <c r="M193" i="15"/>
  <c r="K194" i="15"/>
  <c r="J194" i="15"/>
  <c r="AE194" i="15"/>
  <c r="H195" i="15"/>
  <c r="N193" i="15"/>
  <c r="L193" i="15"/>
  <c r="Q192" i="15"/>
  <c r="S191" i="15"/>
  <c r="X191" i="15" s="1"/>
  <c r="R191" i="15"/>
  <c r="W191" i="15" s="1"/>
  <c r="N196" i="14"/>
  <c r="L196" i="14"/>
  <c r="O196" i="14"/>
  <c r="M196" i="14"/>
  <c r="H198" i="14"/>
  <c r="K197" i="14"/>
  <c r="J197" i="14"/>
  <c r="AE197" i="14"/>
  <c r="Q192" i="14"/>
  <c r="S191" i="14"/>
  <c r="X191" i="14" s="1"/>
  <c r="R191" i="14"/>
  <c r="W191" i="14" s="1"/>
  <c r="Q194" i="9"/>
  <c r="S193" i="9"/>
  <c r="X193" i="9" s="1"/>
  <c r="R193" i="9"/>
  <c r="W193" i="9" s="1"/>
  <c r="AE193" i="9"/>
  <c r="K193" i="9"/>
  <c r="J193" i="9"/>
  <c r="H194" i="9"/>
  <c r="N192" i="9"/>
  <c r="L192" i="9"/>
  <c r="O192" i="9"/>
  <c r="M192" i="9"/>
  <c r="Q193" i="8"/>
  <c r="S192" i="8"/>
  <c r="X192" i="8" s="1"/>
  <c r="R192" i="8"/>
  <c r="W192" i="8" s="1"/>
  <c r="N194" i="8"/>
  <c r="L194" i="8"/>
  <c r="O194" i="8"/>
  <c r="M194" i="8"/>
  <c r="K195" i="8"/>
  <c r="H196" i="8"/>
  <c r="J195" i="8"/>
  <c r="AE195" i="8"/>
  <c r="V199" i="1"/>
  <c r="W198" i="1"/>
  <c r="X198" i="1"/>
  <c r="N192" i="16" l="1"/>
  <c r="L192" i="16"/>
  <c r="O192" i="16"/>
  <c r="M192" i="16"/>
  <c r="Q195" i="16"/>
  <c r="S194" i="16"/>
  <c r="X194" i="16" s="1"/>
  <c r="R194" i="16"/>
  <c r="W194" i="16" s="1"/>
  <c r="AE193" i="16"/>
  <c r="H194" i="16"/>
  <c r="K193" i="16"/>
  <c r="J193" i="16"/>
  <c r="K195" i="15"/>
  <c r="AE195" i="15"/>
  <c r="J195" i="15"/>
  <c r="H196" i="15"/>
  <c r="O194" i="15"/>
  <c r="M194" i="15"/>
  <c r="Q193" i="15"/>
  <c r="S192" i="15"/>
  <c r="X192" i="15" s="1"/>
  <c r="R192" i="15"/>
  <c r="W192" i="15" s="1"/>
  <c r="N194" i="15"/>
  <c r="L194" i="15"/>
  <c r="Q193" i="14"/>
  <c r="R192" i="14"/>
  <c r="W192" i="14" s="1"/>
  <c r="S192" i="14"/>
  <c r="X192" i="14" s="1"/>
  <c r="N197" i="14"/>
  <c r="L197" i="14"/>
  <c r="K198" i="14"/>
  <c r="J198" i="14"/>
  <c r="H199" i="14"/>
  <c r="AE198" i="14"/>
  <c r="O197" i="14"/>
  <c r="M197" i="14"/>
  <c r="N193" i="9"/>
  <c r="L193" i="9"/>
  <c r="AE194" i="9"/>
  <c r="K194" i="9"/>
  <c r="H195" i="9"/>
  <c r="J194" i="9"/>
  <c r="O193" i="9"/>
  <c r="M193" i="9"/>
  <c r="Q195" i="9"/>
  <c r="R194" i="9"/>
  <c r="W194" i="9" s="1"/>
  <c r="S194" i="9"/>
  <c r="X194" i="9" s="1"/>
  <c r="O195" i="8"/>
  <c r="M195" i="8"/>
  <c r="K196" i="8"/>
  <c r="J196" i="8"/>
  <c r="AE196" i="8"/>
  <c r="H197" i="8"/>
  <c r="N195" i="8"/>
  <c r="L195" i="8"/>
  <c r="S193" i="8"/>
  <c r="X193" i="8" s="1"/>
  <c r="R193" i="8"/>
  <c r="W193" i="8" s="1"/>
  <c r="Q194" i="8"/>
  <c r="V200" i="1"/>
  <c r="W199" i="1"/>
  <c r="X199" i="1"/>
  <c r="K194" i="16" l="1"/>
  <c r="H195" i="16"/>
  <c r="J194" i="16"/>
  <c r="AE194" i="16"/>
  <c r="N193" i="16"/>
  <c r="L193" i="16"/>
  <c r="Q196" i="16"/>
  <c r="S195" i="16"/>
  <c r="X195" i="16" s="1"/>
  <c r="R195" i="16"/>
  <c r="W195" i="16" s="1"/>
  <c r="O193" i="16"/>
  <c r="M193" i="16"/>
  <c r="K196" i="15"/>
  <c r="H197" i="15"/>
  <c r="AE196" i="15"/>
  <c r="J196" i="15"/>
  <c r="N195" i="15"/>
  <c r="L195" i="15"/>
  <c r="R193" i="15"/>
  <c r="W193" i="15" s="1"/>
  <c r="Q194" i="15"/>
  <c r="S193" i="15"/>
  <c r="X193" i="15" s="1"/>
  <c r="O195" i="15"/>
  <c r="M195" i="15"/>
  <c r="K199" i="14"/>
  <c r="H200" i="14"/>
  <c r="AE199" i="14"/>
  <c r="J199" i="14"/>
  <c r="O198" i="14"/>
  <c r="M198" i="14"/>
  <c r="N198" i="14"/>
  <c r="L198" i="14"/>
  <c r="S193" i="14"/>
  <c r="X193" i="14" s="1"/>
  <c r="R193" i="14"/>
  <c r="W193" i="14" s="1"/>
  <c r="Q194" i="14"/>
  <c r="N194" i="9"/>
  <c r="L194" i="9"/>
  <c r="K195" i="9"/>
  <c r="H196" i="9"/>
  <c r="J195" i="9"/>
  <c r="AE195" i="9"/>
  <c r="R195" i="9"/>
  <c r="W195" i="9" s="1"/>
  <c r="Q196" i="9"/>
  <c r="S195" i="9"/>
  <c r="X195" i="9" s="1"/>
  <c r="O194" i="9"/>
  <c r="M194" i="9"/>
  <c r="K197" i="8"/>
  <c r="J197" i="8"/>
  <c r="H198" i="8"/>
  <c r="AE197" i="8"/>
  <c r="S194" i="8"/>
  <c r="X194" i="8" s="1"/>
  <c r="R194" i="8"/>
  <c r="W194" i="8" s="1"/>
  <c r="Q195" i="8"/>
  <c r="O196" i="8"/>
  <c r="M196" i="8"/>
  <c r="N196" i="8"/>
  <c r="L196" i="8"/>
  <c r="V201" i="1"/>
  <c r="W200" i="1"/>
  <c r="X200" i="1"/>
  <c r="R196" i="16" l="1"/>
  <c r="W196" i="16" s="1"/>
  <c r="Q197" i="16"/>
  <c r="S196" i="16"/>
  <c r="X196" i="16" s="1"/>
  <c r="N194" i="16"/>
  <c r="L194" i="16"/>
  <c r="K195" i="16"/>
  <c r="AE195" i="16"/>
  <c r="J195" i="16"/>
  <c r="H196" i="16"/>
  <c r="O194" i="16"/>
  <c r="M194" i="16"/>
  <c r="J197" i="15"/>
  <c r="K197" i="15"/>
  <c r="H198" i="15"/>
  <c r="AE197" i="15"/>
  <c r="Q195" i="15"/>
  <c r="R194" i="15"/>
  <c r="W194" i="15" s="1"/>
  <c r="S194" i="15"/>
  <c r="X194" i="15" s="1"/>
  <c r="N196" i="15"/>
  <c r="L196" i="15"/>
  <c r="O196" i="15"/>
  <c r="M196" i="15"/>
  <c r="R194" i="14"/>
  <c r="W194" i="14" s="1"/>
  <c r="Q195" i="14"/>
  <c r="S194" i="14"/>
  <c r="X194" i="14" s="1"/>
  <c r="AE200" i="14"/>
  <c r="J200" i="14"/>
  <c r="K200" i="14"/>
  <c r="H201" i="14"/>
  <c r="N199" i="14"/>
  <c r="L199" i="14"/>
  <c r="O199" i="14"/>
  <c r="M199" i="14"/>
  <c r="R196" i="9"/>
  <c r="W196" i="9" s="1"/>
  <c r="Q197" i="9"/>
  <c r="S196" i="9"/>
  <c r="X196" i="9" s="1"/>
  <c r="O195" i="9"/>
  <c r="M195" i="9"/>
  <c r="N195" i="9"/>
  <c r="L195" i="9"/>
  <c r="K196" i="9"/>
  <c r="J196" i="9"/>
  <c r="AE196" i="9"/>
  <c r="H197" i="9"/>
  <c r="Q196" i="8"/>
  <c r="S195" i="8"/>
  <c r="X195" i="8" s="1"/>
  <c r="R195" i="8"/>
  <c r="W195" i="8" s="1"/>
  <c r="H199" i="8"/>
  <c r="K198" i="8"/>
  <c r="J198" i="8"/>
  <c r="AE198" i="8"/>
  <c r="N197" i="8"/>
  <c r="L197" i="8"/>
  <c r="O197" i="8"/>
  <c r="M197" i="8"/>
  <c r="V202" i="1"/>
  <c r="X201" i="1"/>
  <c r="W201" i="1"/>
  <c r="H197" i="16" l="1"/>
  <c r="AE196" i="16"/>
  <c r="K196" i="16"/>
  <c r="J196" i="16"/>
  <c r="N195" i="16"/>
  <c r="L195" i="16"/>
  <c r="O195" i="16"/>
  <c r="M195" i="16"/>
  <c r="S197" i="16"/>
  <c r="X197" i="16" s="1"/>
  <c r="R197" i="16"/>
  <c r="W197" i="16" s="1"/>
  <c r="Q198" i="16"/>
  <c r="H199" i="15"/>
  <c r="AE198" i="15"/>
  <c r="K198" i="15"/>
  <c r="J198" i="15"/>
  <c r="S195" i="15"/>
  <c r="X195" i="15" s="1"/>
  <c r="Q196" i="15"/>
  <c r="R195" i="15"/>
  <c r="W195" i="15" s="1"/>
  <c r="O197" i="15"/>
  <c r="M197" i="15"/>
  <c r="N197" i="15"/>
  <c r="L197" i="15"/>
  <c r="O200" i="14"/>
  <c r="M200" i="14"/>
  <c r="H202" i="14"/>
  <c r="K201" i="14"/>
  <c r="AE201" i="14"/>
  <c r="J201" i="14"/>
  <c r="S195" i="14"/>
  <c r="X195" i="14" s="1"/>
  <c r="Q196" i="14"/>
  <c r="R195" i="14"/>
  <c r="W195" i="14" s="1"/>
  <c r="N200" i="14"/>
  <c r="L200" i="14"/>
  <c r="K197" i="9"/>
  <c r="J197" i="9"/>
  <c r="AE197" i="9"/>
  <c r="H198" i="9"/>
  <c r="O196" i="9"/>
  <c r="M196" i="9"/>
  <c r="S197" i="9"/>
  <c r="X197" i="9" s="1"/>
  <c r="R197" i="9"/>
  <c r="W197" i="9" s="1"/>
  <c r="Q198" i="9"/>
  <c r="N196" i="9"/>
  <c r="L196" i="9"/>
  <c r="N198" i="8"/>
  <c r="L198" i="8"/>
  <c r="J199" i="8"/>
  <c r="H200" i="8"/>
  <c r="K199" i="8"/>
  <c r="AE199" i="8"/>
  <c r="O198" i="8"/>
  <c r="M198" i="8"/>
  <c r="S196" i="8"/>
  <c r="X196" i="8" s="1"/>
  <c r="R196" i="8"/>
  <c r="W196" i="8" s="1"/>
  <c r="Q197" i="8"/>
  <c r="V203" i="1"/>
  <c r="X202" i="1"/>
  <c r="W202" i="1"/>
  <c r="R198" i="16" l="1"/>
  <c r="W198" i="16" s="1"/>
  <c r="S198" i="16"/>
  <c r="X198" i="16" s="1"/>
  <c r="Q199" i="16"/>
  <c r="N196" i="16"/>
  <c r="L196" i="16"/>
  <c r="O196" i="16"/>
  <c r="M196" i="16"/>
  <c r="J197" i="16"/>
  <c r="AE197" i="16"/>
  <c r="K197" i="16"/>
  <c r="H198" i="16"/>
  <c r="N198" i="15"/>
  <c r="L198" i="15"/>
  <c r="O198" i="15"/>
  <c r="M198" i="15"/>
  <c r="R196" i="15"/>
  <c r="W196" i="15" s="1"/>
  <c r="Q197" i="15"/>
  <c r="S196" i="15"/>
  <c r="X196" i="15" s="1"/>
  <c r="J199" i="15"/>
  <c r="H200" i="15"/>
  <c r="K199" i="15"/>
  <c r="AE199" i="15"/>
  <c r="N201" i="14"/>
  <c r="L201" i="14"/>
  <c r="K202" i="14"/>
  <c r="J202" i="14"/>
  <c r="H203" i="14"/>
  <c r="AE202" i="14"/>
  <c r="R196" i="14"/>
  <c r="W196" i="14" s="1"/>
  <c r="Q197" i="14"/>
  <c r="S196" i="14"/>
  <c r="X196" i="14" s="1"/>
  <c r="O201" i="14"/>
  <c r="M201" i="14"/>
  <c r="R198" i="9"/>
  <c r="W198" i="9" s="1"/>
  <c r="S198" i="9"/>
  <c r="X198" i="9" s="1"/>
  <c r="Q199" i="9"/>
  <c r="N197" i="9"/>
  <c r="L197" i="9"/>
  <c r="H199" i="9"/>
  <c r="K198" i="9"/>
  <c r="J198" i="9"/>
  <c r="AE198" i="9"/>
  <c r="O197" i="9"/>
  <c r="M197" i="9"/>
  <c r="K200" i="8"/>
  <c r="J200" i="8"/>
  <c r="H201" i="8"/>
  <c r="AE200" i="8"/>
  <c r="S197" i="8"/>
  <c r="X197" i="8" s="1"/>
  <c r="R197" i="8"/>
  <c r="W197" i="8" s="1"/>
  <c r="Q198" i="8"/>
  <c r="N199" i="8"/>
  <c r="L199" i="8"/>
  <c r="O199" i="8"/>
  <c r="M199" i="8"/>
  <c r="V204" i="1"/>
  <c r="X203" i="1"/>
  <c r="W203" i="1"/>
  <c r="O197" i="16" l="1"/>
  <c r="M197" i="16"/>
  <c r="Q200" i="16"/>
  <c r="S199" i="16"/>
  <c r="X199" i="16" s="1"/>
  <c r="R199" i="16"/>
  <c r="W199" i="16" s="1"/>
  <c r="H199" i="16"/>
  <c r="AE198" i="16"/>
  <c r="K198" i="16"/>
  <c r="J198" i="16"/>
  <c r="N197" i="16"/>
  <c r="L197" i="16"/>
  <c r="H201" i="15"/>
  <c r="K200" i="15"/>
  <c r="J200" i="15"/>
  <c r="AE200" i="15"/>
  <c r="S197" i="15"/>
  <c r="X197" i="15" s="1"/>
  <c r="R197" i="15"/>
  <c r="W197" i="15" s="1"/>
  <c r="Q198" i="15"/>
  <c r="O199" i="15"/>
  <c r="M199" i="15"/>
  <c r="N199" i="15"/>
  <c r="L199" i="15"/>
  <c r="O202" i="14"/>
  <c r="M202" i="14"/>
  <c r="S197" i="14"/>
  <c r="X197" i="14" s="1"/>
  <c r="R197" i="14"/>
  <c r="W197" i="14" s="1"/>
  <c r="Q198" i="14"/>
  <c r="H204" i="14"/>
  <c r="AE203" i="14"/>
  <c r="K203" i="14"/>
  <c r="J203" i="14"/>
  <c r="N202" i="14"/>
  <c r="L202" i="14"/>
  <c r="N198" i="9"/>
  <c r="L198" i="9"/>
  <c r="O198" i="9"/>
  <c r="M198" i="9"/>
  <c r="Q200" i="9"/>
  <c r="R199" i="9"/>
  <c r="W199" i="9" s="1"/>
  <c r="S199" i="9"/>
  <c r="X199" i="9" s="1"/>
  <c r="AE199" i="9"/>
  <c r="K199" i="9"/>
  <c r="H200" i="9"/>
  <c r="J199" i="9"/>
  <c r="R198" i="8"/>
  <c r="W198" i="8" s="1"/>
  <c r="S198" i="8"/>
  <c r="X198" i="8" s="1"/>
  <c r="Q199" i="8"/>
  <c r="AE201" i="8"/>
  <c r="K201" i="8"/>
  <c r="H202" i="8"/>
  <c r="J201" i="8"/>
  <c r="N200" i="8"/>
  <c r="L200" i="8"/>
  <c r="O200" i="8"/>
  <c r="M200" i="8"/>
  <c r="V205" i="1"/>
  <c r="W204" i="1"/>
  <c r="X204" i="1"/>
  <c r="O198" i="16" l="1"/>
  <c r="M198" i="16"/>
  <c r="S200" i="16"/>
  <c r="X200" i="16" s="1"/>
  <c r="R200" i="16"/>
  <c r="W200" i="16" s="1"/>
  <c r="Q201" i="16"/>
  <c r="N198" i="16"/>
  <c r="L198" i="16"/>
  <c r="H200" i="16"/>
  <c r="AE199" i="16"/>
  <c r="K199" i="16"/>
  <c r="J199" i="16"/>
  <c r="N200" i="15"/>
  <c r="L200" i="15"/>
  <c r="O200" i="15"/>
  <c r="M200" i="15"/>
  <c r="S198" i="15"/>
  <c r="X198" i="15" s="1"/>
  <c r="R198" i="15"/>
  <c r="W198" i="15" s="1"/>
  <c r="Q199" i="15"/>
  <c r="J201" i="15"/>
  <c r="H202" i="15"/>
  <c r="AE201" i="15"/>
  <c r="K201" i="15"/>
  <c r="O203" i="14"/>
  <c r="M203" i="14"/>
  <c r="Q199" i="14"/>
  <c r="S198" i="14"/>
  <c r="X198" i="14" s="1"/>
  <c r="R198" i="14"/>
  <c r="W198" i="14" s="1"/>
  <c r="N203" i="14"/>
  <c r="L203" i="14"/>
  <c r="H205" i="14"/>
  <c r="AE204" i="14"/>
  <c r="K204" i="14"/>
  <c r="J204" i="14"/>
  <c r="K200" i="9"/>
  <c r="H201" i="9"/>
  <c r="AE200" i="9"/>
  <c r="J200" i="9"/>
  <c r="N199" i="9"/>
  <c r="L199" i="9"/>
  <c r="O199" i="9"/>
  <c r="M199" i="9"/>
  <c r="R200" i="9"/>
  <c r="W200" i="9" s="1"/>
  <c r="S200" i="9"/>
  <c r="X200" i="9" s="1"/>
  <c r="Q201" i="9"/>
  <c r="AE202" i="8"/>
  <c r="H203" i="8"/>
  <c r="K202" i="8"/>
  <c r="J202" i="8"/>
  <c r="Q200" i="8"/>
  <c r="R199" i="8"/>
  <c r="W199" i="8" s="1"/>
  <c r="S199" i="8"/>
  <c r="X199" i="8" s="1"/>
  <c r="N201" i="8"/>
  <c r="L201" i="8"/>
  <c r="O201" i="8"/>
  <c r="M201" i="8"/>
  <c r="V206" i="1"/>
  <c r="W205" i="1"/>
  <c r="X205" i="1"/>
  <c r="O199" i="16" l="1"/>
  <c r="M199" i="16"/>
  <c r="N199" i="16"/>
  <c r="L199" i="16"/>
  <c r="K200" i="16"/>
  <c r="H201" i="16"/>
  <c r="AE200" i="16"/>
  <c r="J200" i="16"/>
  <c r="S201" i="16"/>
  <c r="X201" i="16" s="1"/>
  <c r="Q202" i="16"/>
  <c r="R201" i="16"/>
  <c r="W201" i="16" s="1"/>
  <c r="O201" i="15"/>
  <c r="M201" i="15"/>
  <c r="N201" i="15"/>
  <c r="L201" i="15"/>
  <c r="J202" i="15"/>
  <c r="K202" i="15"/>
  <c r="AE202" i="15"/>
  <c r="H203" i="15"/>
  <c r="Q200" i="15"/>
  <c r="S199" i="15"/>
  <c r="X199" i="15" s="1"/>
  <c r="R199" i="15"/>
  <c r="W199" i="15" s="1"/>
  <c r="N204" i="14"/>
  <c r="L204" i="14"/>
  <c r="O204" i="14"/>
  <c r="M204" i="14"/>
  <c r="J205" i="14"/>
  <c r="K205" i="14"/>
  <c r="H206" i="14"/>
  <c r="AE205" i="14"/>
  <c r="R199" i="14"/>
  <c r="W199" i="14" s="1"/>
  <c r="Q200" i="14"/>
  <c r="S199" i="14"/>
  <c r="X199" i="14" s="1"/>
  <c r="Q202" i="9"/>
  <c r="R201" i="9"/>
  <c r="W201" i="9" s="1"/>
  <c r="S201" i="9"/>
  <c r="X201" i="9" s="1"/>
  <c r="N200" i="9"/>
  <c r="L200" i="9"/>
  <c r="AE201" i="9"/>
  <c r="H202" i="9"/>
  <c r="K201" i="9"/>
  <c r="J201" i="9"/>
  <c r="O200" i="9"/>
  <c r="M200" i="9"/>
  <c r="N202" i="8"/>
  <c r="L202" i="8"/>
  <c r="S200" i="8"/>
  <c r="X200" i="8" s="1"/>
  <c r="R200" i="8"/>
  <c r="W200" i="8" s="1"/>
  <c r="Q201" i="8"/>
  <c r="H204" i="8"/>
  <c r="AE203" i="8"/>
  <c r="K203" i="8"/>
  <c r="J203" i="8"/>
  <c r="O202" i="8"/>
  <c r="M202" i="8"/>
  <c r="V207" i="1"/>
  <c r="W206" i="1"/>
  <c r="X206" i="1"/>
  <c r="O200" i="16" l="1"/>
  <c r="M200" i="16"/>
  <c r="Q203" i="16"/>
  <c r="S202" i="16"/>
  <c r="X202" i="16" s="1"/>
  <c r="R202" i="16"/>
  <c r="W202" i="16" s="1"/>
  <c r="H202" i="16"/>
  <c r="AE201" i="16"/>
  <c r="K201" i="16"/>
  <c r="J201" i="16"/>
  <c r="N200" i="16"/>
  <c r="L200" i="16"/>
  <c r="O202" i="15"/>
  <c r="M202" i="15"/>
  <c r="R200" i="15"/>
  <c r="W200" i="15" s="1"/>
  <c r="S200" i="15"/>
  <c r="X200" i="15" s="1"/>
  <c r="Q201" i="15"/>
  <c r="N202" i="15"/>
  <c r="L202" i="15"/>
  <c r="H204" i="15"/>
  <c r="AE203" i="15"/>
  <c r="K203" i="15"/>
  <c r="J203" i="15"/>
  <c r="Q201" i="14"/>
  <c r="S200" i="14"/>
  <c r="X200" i="14" s="1"/>
  <c r="R200" i="14"/>
  <c r="W200" i="14" s="1"/>
  <c r="N205" i="14"/>
  <c r="L205" i="14"/>
  <c r="O205" i="14"/>
  <c r="M205" i="14"/>
  <c r="K206" i="14"/>
  <c r="J206" i="14"/>
  <c r="H207" i="14"/>
  <c r="AE206" i="14"/>
  <c r="K202" i="9"/>
  <c r="H203" i="9"/>
  <c r="AE202" i="9"/>
  <c r="J202" i="9"/>
  <c r="O201" i="9"/>
  <c r="M201" i="9"/>
  <c r="N201" i="9"/>
  <c r="L201" i="9"/>
  <c r="S202" i="9"/>
  <c r="X202" i="9" s="1"/>
  <c r="R202" i="9"/>
  <c r="W202" i="9" s="1"/>
  <c r="Q203" i="9"/>
  <c r="O203" i="8"/>
  <c r="M203" i="8"/>
  <c r="Q202" i="8"/>
  <c r="S201" i="8"/>
  <c r="X201" i="8" s="1"/>
  <c r="R201" i="8"/>
  <c r="W201" i="8" s="1"/>
  <c r="N203" i="8"/>
  <c r="L203" i="8"/>
  <c r="J204" i="8"/>
  <c r="H205" i="8"/>
  <c r="K204" i="8"/>
  <c r="AE204" i="8"/>
  <c r="V208" i="1"/>
  <c r="X207" i="1"/>
  <c r="W207" i="1"/>
  <c r="O201" i="16" l="1"/>
  <c r="M201" i="16"/>
  <c r="R203" i="16"/>
  <c r="W203" i="16" s="1"/>
  <c r="Q204" i="16"/>
  <c r="S203" i="16"/>
  <c r="X203" i="16" s="1"/>
  <c r="H203" i="16"/>
  <c r="K202" i="16"/>
  <c r="AE202" i="16"/>
  <c r="J202" i="16"/>
  <c r="N201" i="16"/>
  <c r="L201" i="16"/>
  <c r="N203" i="15"/>
  <c r="L203" i="15"/>
  <c r="H205" i="15"/>
  <c r="AE204" i="15"/>
  <c r="K204" i="15"/>
  <c r="J204" i="15"/>
  <c r="O203" i="15"/>
  <c r="M203" i="15"/>
  <c r="Q202" i="15"/>
  <c r="S201" i="15"/>
  <c r="X201" i="15" s="1"/>
  <c r="R201" i="15"/>
  <c r="W201" i="15" s="1"/>
  <c r="N206" i="14"/>
  <c r="L206" i="14"/>
  <c r="H208" i="14"/>
  <c r="AE207" i="14"/>
  <c r="J207" i="14"/>
  <c r="K207" i="14"/>
  <c r="O206" i="14"/>
  <c r="M206" i="14"/>
  <c r="S201" i="14"/>
  <c r="X201" i="14" s="1"/>
  <c r="R201" i="14"/>
  <c r="W201" i="14" s="1"/>
  <c r="Q202" i="14"/>
  <c r="R203" i="9"/>
  <c r="W203" i="9" s="1"/>
  <c r="S203" i="9"/>
  <c r="X203" i="9" s="1"/>
  <c r="Q204" i="9"/>
  <c r="H204" i="9"/>
  <c r="AE203" i="9"/>
  <c r="K203" i="9"/>
  <c r="J203" i="9"/>
  <c r="N202" i="9"/>
  <c r="L202" i="9"/>
  <c r="O202" i="9"/>
  <c r="M202" i="9"/>
  <c r="O204" i="8"/>
  <c r="M204" i="8"/>
  <c r="N204" i="8"/>
  <c r="L204" i="8"/>
  <c r="H206" i="8"/>
  <c r="J205" i="8"/>
  <c r="AE205" i="8"/>
  <c r="K205" i="8"/>
  <c r="Q203" i="8"/>
  <c r="R202" i="8"/>
  <c r="W202" i="8" s="1"/>
  <c r="S202" i="8"/>
  <c r="X202" i="8" s="1"/>
  <c r="V209" i="1"/>
  <c r="X208" i="1"/>
  <c r="W208" i="1"/>
  <c r="N202" i="16" l="1"/>
  <c r="L202" i="16"/>
  <c r="S204" i="16"/>
  <c r="X204" i="16" s="1"/>
  <c r="R204" i="16"/>
  <c r="W204" i="16" s="1"/>
  <c r="Q205" i="16"/>
  <c r="O202" i="16"/>
  <c r="M202" i="16"/>
  <c r="H204" i="16"/>
  <c r="AE203" i="16"/>
  <c r="K203" i="16"/>
  <c r="J203" i="16"/>
  <c r="S202" i="15"/>
  <c r="X202" i="15" s="1"/>
  <c r="R202" i="15"/>
  <c r="W202" i="15" s="1"/>
  <c r="Q203" i="15"/>
  <c r="J205" i="15"/>
  <c r="K205" i="15"/>
  <c r="AE205" i="15"/>
  <c r="H206" i="15"/>
  <c r="O204" i="15"/>
  <c r="M204" i="15"/>
  <c r="N204" i="15"/>
  <c r="L204" i="15"/>
  <c r="R202" i="14"/>
  <c r="W202" i="14" s="1"/>
  <c r="Q203" i="14"/>
  <c r="S202" i="14"/>
  <c r="X202" i="14" s="1"/>
  <c r="O207" i="14"/>
  <c r="M207" i="14"/>
  <c r="H209" i="14"/>
  <c r="K208" i="14"/>
  <c r="J208" i="14"/>
  <c r="AE208" i="14"/>
  <c r="N207" i="14"/>
  <c r="L207" i="14"/>
  <c r="H205" i="9"/>
  <c r="K204" i="9"/>
  <c r="J204" i="9"/>
  <c r="AE204" i="9"/>
  <c r="O203" i="9"/>
  <c r="M203" i="9"/>
  <c r="S204" i="9"/>
  <c r="X204" i="9" s="1"/>
  <c r="Q205" i="9"/>
  <c r="R204" i="9"/>
  <c r="W204" i="9" s="1"/>
  <c r="N203" i="9"/>
  <c r="L203" i="9"/>
  <c r="S203" i="8"/>
  <c r="X203" i="8" s="1"/>
  <c r="R203" i="8"/>
  <c r="W203" i="8" s="1"/>
  <c r="Q204" i="8"/>
  <c r="K206" i="8"/>
  <c r="J206" i="8"/>
  <c r="H207" i="8"/>
  <c r="AE206" i="8"/>
  <c r="N205" i="8"/>
  <c r="L205" i="8"/>
  <c r="O205" i="8"/>
  <c r="M205" i="8"/>
  <c r="V210" i="1"/>
  <c r="W209" i="1"/>
  <c r="X209" i="1"/>
  <c r="O203" i="16" l="1"/>
  <c r="M203" i="16"/>
  <c r="N203" i="16"/>
  <c r="L203" i="16"/>
  <c r="AE204" i="16"/>
  <c r="H205" i="16"/>
  <c r="K204" i="16"/>
  <c r="J204" i="16"/>
  <c r="Q206" i="16"/>
  <c r="R205" i="16"/>
  <c r="W205" i="16" s="1"/>
  <c r="S205" i="16"/>
  <c r="X205" i="16" s="1"/>
  <c r="O205" i="15"/>
  <c r="M205" i="15"/>
  <c r="N205" i="15"/>
  <c r="L205" i="15"/>
  <c r="AE206" i="15"/>
  <c r="H207" i="15"/>
  <c r="K206" i="15"/>
  <c r="J206" i="15"/>
  <c r="R203" i="15"/>
  <c r="W203" i="15" s="1"/>
  <c r="Q204" i="15"/>
  <c r="S203" i="15"/>
  <c r="X203" i="15" s="1"/>
  <c r="N208" i="14"/>
  <c r="L208" i="14"/>
  <c r="O208" i="14"/>
  <c r="M208" i="14"/>
  <c r="S203" i="14"/>
  <c r="X203" i="14" s="1"/>
  <c r="R203" i="14"/>
  <c r="W203" i="14" s="1"/>
  <c r="Q204" i="14"/>
  <c r="K209" i="14"/>
  <c r="AE209" i="14"/>
  <c r="H210" i="14"/>
  <c r="J209" i="14"/>
  <c r="Q206" i="9"/>
  <c r="S205" i="9"/>
  <c r="X205" i="9" s="1"/>
  <c r="R205" i="9"/>
  <c r="W205" i="9" s="1"/>
  <c r="N204" i="9"/>
  <c r="L204" i="9"/>
  <c r="O204" i="9"/>
  <c r="M204" i="9"/>
  <c r="J205" i="9"/>
  <c r="K205" i="9"/>
  <c r="H206" i="9"/>
  <c r="AE205" i="9"/>
  <c r="N206" i="8"/>
  <c r="L206" i="8"/>
  <c r="Q205" i="8"/>
  <c r="R204" i="8"/>
  <c r="W204" i="8" s="1"/>
  <c r="S204" i="8"/>
  <c r="X204" i="8" s="1"/>
  <c r="AE207" i="8"/>
  <c r="H208" i="8"/>
  <c r="K207" i="8"/>
  <c r="J207" i="8"/>
  <c r="O206" i="8"/>
  <c r="M206" i="8"/>
  <c r="V211" i="1"/>
  <c r="W210" i="1"/>
  <c r="X210" i="1"/>
  <c r="O204" i="16" l="1"/>
  <c r="M204" i="16"/>
  <c r="R206" i="16"/>
  <c r="W206" i="16" s="1"/>
  <c r="S206" i="16"/>
  <c r="X206" i="16" s="1"/>
  <c r="Q207" i="16"/>
  <c r="K205" i="16"/>
  <c r="J205" i="16"/>
  <c r="H206" i="16"/>
  <c r="AE205" i="16"/>
  <c r="N204" i="16"/>
  <c r="L204" i="16"/>
  <c r="H208" i="15"/>
  <c r="J207" i="15"/>
  <c r="K207" i="15"/>
  <c r="AE207" i="15"/>
  <c r="R204" i="15"/>
  <c r="W204" i="15" s="1"/>
  <c r="S204" i="15"/>
  <c r="X204" i="15" s="1"/>
  <c r="Q205" i="15"/>
  <c r="O206" i="15"/>
  <c r="M206" i="15"/>
  <c r="N206" i="15"/>
  <c r="L206" i="15"/>
  <c r="K210" i="14"/>
  <c r="H211" i="14"/>
  <c r="J210" i="14"/>
  <c r="AE210" i="14"/>
  <c r="N209" i="14"/>
  <c r="L209" i="14"/>
  <c r="S204" i="14"/>
  <c r="X204" i="14" s="1"/>
  <c r="R204" i="14"/>
  <c r="W204" i="14" s="1"/>
  <c r="Q205" i="14"/>
  <c r="O209" i="14"/>
  <c r="M209" i="14"/>
  <c r="N205" i="9"/>
  <c r="L205" i="9"/>
  <c r="J206" i="9"/>
  <c r="K206" i="9"/>
  <c r="H207" i="9"/>
  <c r="AE206" i="9"/>
  <c r="O205" i="9"/>
  <c r="M205" i="9"/>
  <c r="Q207" i="9"/>
  <c r="S206" i="9"/>
  <c r="X206" i="9" s="1"/>
  <c r="R206" i="9"/>
  <c r="W206" i="9" s="1"/>
  <c r="N207" i="8"/>
  <c r="L207" i="8"/>
  <c r="H209" i="8"/>
  <c r="K208" i="8"/>
  <c r="J208" i="8"/>
  <c r="AE208" i="8"/>
  <c r="O207" i="8"/>
  <c r="M207" i="8"/>
  <c r="Q206" i="8"/>
  <c r="R205" i="8"/>
  <c r="W205" i="8" s="1"/>
  <c r="S205" i="8"/>
  <c r="X205" i="8" s="1"/>
  <c r="V212" i="1"/>
  <c r="X211" i="1"/>
  <c r="W211" i="1"/>
  <c r="R207" i="16" l="1"/>
  <c r="W207" i="16" s="1"/>
  <c r="Q208" i="16"/>
  <c r="S207" i="16"/>
  <c r="X207" i="16" s="1"/>
  <c r="O205" i="16"/>
  <c r="M205" i="16"/>
  <c r="K206" i="16"/>
  <c r="J206" i="16"/>
  <c r="H207" i="16"/>
  <c r="AE206" i="16"/>
  <c r="N205" i="16"/>
  <c r="L205" i="16"/>
  <c r="Q206" i="15"/>
  <c r="S205" i="15"/>
  <c r="X205" i="15" s="1"/>
  <c r="R205" i="15"/>
  <c r="W205" i="15" s="1"/>
  <c r="O207" i="15"/>
  <c r="M207" i="15"/>
  <c r="N207" i="15"/>
  <c r="L207" i="15"/>
  <c r="J208" i="15"/>
  <c r="AE208" i="15"/>
  <c r="K208" i="15"/>
  <c r="H209" i="15"/>
  <c r="Q206" i="14"/>
  <c r="S205" i="14"/>
  <c r="X205" i="14" s="1"/>
  <c r="R205" i="14"/>
  <c r="W205" i="14" s="1"/>
  <c r="N210" i="14"/>
  <c r="L210" i="14"/>
  <c r="H212" i="14"/>
  <c r="K211" i="14"/>
  <c r="J211" i="14"/>
  <c r="AE211" i="14"/>
  <c r="O210" i="14"/>
  <c r="M210" i="14"/>
  <c r="N206" i="9"/>
  <c r="L206" i="9"/>
  <c r="Q208" i="9"/>
  <c r="S207" i="9"/>
  <c r="X207" i="9" s="1"/>
  <c r="R207" i="9"/>
  <c r="W207" i="9" s="1"/>
  <c r="AE207" i="9"/>
  <c r="H208" i="9"/>
  <c r="K207" i="9"/>
  <c r="J207" i="9"/>
  <c r="O206" i="9"/>
  <c r="M206" i="9"/>
  <c r="N208" i="8"/>
  <c r="L208" i="8"/>
  <c r="K209" i="8"/>
  <c r="J209" i="8"/>
  <c r="H210" i="8"/>
  <c r="AE209" i="8"/>
  <c r="S206" i="8"/>
  <c r="X206" i="8" s="1"/>
  <c r="R206" i="8"/>
  <c r="W206" i="8" s="1"/>
  <c r="Q207" i="8"/>
  <c r="O208" i="8"/>
  <c r="M208" i="8"/>
  <c r="V213" i="1"/>
  <c r="X212" i="1"/>
  <c r="W212" i="1"/>
  <c r="AE207" i="16" l="1"/>
  <c r="J207" i="16"/>
  <c r="H208" i="16"/>
  <c r="K207" i="16"/>
  <c r="N206" i="16"/>
  <c r="L206" i="16"/>
  <c r="S208" i="16"/>
  <c r="X208" i="16" s="1"/>
  <c r="R208" i="16"/>
  <c r="W208" i="16" s="1"/>
  <c r="Q209" i="16"/>
  <c r="O206" i="16"/>
  <c r="M206" i="16"/>
  <c r="K209" i="15"/>
  <c r="J209" i="15"/>
  <c r="H210" i="15"/>
  <c r="AE209" i="15"/>
  <c r="O208" i="15"/>
  <c r="M208" i="15"/>
  <c r="N208" i="15"/>
  <c r="L208" i="15"/>
  <c r="S206" i="15"/>
  <c r="X206" i="15" s="1"/>
  <c r="R206" i="15"/>
  <c r="W206" i="15" s="1"/>
  <c r="Q207" i="15"/>
  <c r="N211" i="14"/>
  <c r="L211" i="14"/>
  <c r="O211" i="14"/>
  <c r="M211" i="14"/>
  <c r="H213" i="14"/>
  <c r="AE212" i="14"/>
  <c r="J212" i="14"/>
  <c r="K212" i="14"/>
  <c r="S206" i="14"/>
  <c r="X206" i="14" s="1"/>
  <c r="R206" i="14"/>
  <c r="W206" i="14" s="1"/>
  <c r="Q207" i="14"/>
  <c r="O207" i="9"/>
  <c r="M207" i="9"/>
  <c r="AE208" i="9"/>
  <c r="K208" i="9"/>
  <c r="H209" i="9"/>
  <c r="J208" i="9"/>
  <c r="S208" i="9"/>
  <c r="X208" i="9" s="1"/>
  <c r="Q209" i="9"/>
  <c r="R208" i="9"/>
  <c r="W208" i="9" s="1"/>
  <c r="N207" i="9"/>
  <c r="L207" i="9"/>
  <c r="Q208" i="8"/>
  <c r="R207" i="8"/>
  <c r="W207" i="8" s="1"/>
  <c r="S207" i="8"/>
  <c r="X207" i="8" s="1"/>
  <c r="N209" i="8"/>
  <c r="L209" i="8"/>
  <c r="O209" i="8"/>
  <c r="M209" i="8"/>
  <c r="K210" i="8"/>
  <c r="AE210" i="8"/>
  <c r="J210" i="8"/>
  <c r="H211" i="8"/>
  <c r="V214" i="1"/>
  <c r="W213" i="1"/>
  <c r="X213" i="1"/>
  <c r="S209" i="16" l="1"/>
  <c r="X209" i="16" s="1"/>
  <c r="Q210" i="16"/>
  <c r="R209" i="16"/>
  <c r="W209" i="16" s="1"/>
  <c r="O207" i="16"/>
  <c r="M207" i="16"/>
  <c r="H209" i="16"/>
  <c r="AE208" i="16"/>
  <c r="K208" i="16"/>
  <c r="J208" i="16"/>
  <c r="N207" i="16"/>
  <c r="L207" i="16"/>
  <c r="Q208" i="15"/>
  <c r="S207" i="15"/>
  <c r="X207" i="15" s="1"/>
  <c r="R207" i="15"/>
  <c r="W207" i="15" s="1"/>
  <c r="K210" i="15"/>
  <c r="AE210" i="15"/>
  <c r="H211" i="15"/>
  <c r="J210" i="15"/>
  <c r="N209" i="15"/>
  <c r="L209" i="15"/>
  <c r="O209" i="15"/>
  <c r="M209" i="15"/>
  <c r="O212" i="14"/>
  <c r="M212" i="14"/>
  <c r="K213" i="14"/>
  <c r="H214" i="14"/>
  <c r="AE213" i="14"/>
  <c r="J213" i="14"/>
  <c r="N212" i="14"/>
  <c r="L212" i="14"/>
  <c r="Q208" i="14"/>
  <c r="S207" i="14"/>
  <c r="X207" i="14" s="1"/>
  <c r="R207" i="14"/>
  <c r="W207" i="14" s="1"/>
  <c r="Q210" i="9"/>
  <c r="S209" i="9"/>
  <c r="X209" i="9" s="1"/>
  <c r="R209" i="9"/>
  <c r="W209" i="9" s="1"/>
  <c r="N208" i="9"/>
  <c r="L208" i="9"/>
  <c r="AE209" i="9"/>
  <c r="K209" i="9"/>
  <c r="J209" i="9"/>
  <c r="H210" i="9"/>
  <c r="O208" i="9"/>
  <c r="M208" i="9"/>
  <c r="K211" i="8"/>
  <c r="AE211" i="8"/>
  <c r="J211" i="8"/>
  <c r="H212" i="8"/>
  <c r="O210" i="8"/>
  <c r="M210" i="8"/>
  <c r="N210" i="8"/>
  <c r="L210" i="8"/>
  <c r="R208" i="8"/>
  <c r="W208" i="8" s="1"/>
  <c r="S208" i="8"/>
  <c r="X208" i="8" s="1"/>
  <c r="Q209" i="8"/>
  <c r="V215" i="1"/>
  <c r="X214" i="1"/>
  <c r="W214" i="1"/>
  <c r="O208" i="16" l="1"/>
  <c r="M208" i="16"/>
  <c r="N208" i="16"/>
  <c r="L208" i="16"/>
  <c r="K209" i="16"/>
  <c r="H210" i="16"/>
  <c r="AE209" i="16"/>
  <c r="J209" i="16"/>
  <c r="R210" i="16"/>
  <c r="W210" i="16" s="1"/>
  <c r="S210" i="16"/>
  <c r="X210" i="16" s="1"/>
  <c r="Q211" i="16"/>
  <c r="H212" i="15"/>
  <c r="AE211" i="15"/>
  <c r="K211" i="15"/>
  <c r="J211" i="15"/>
  <c r="N210" i="15"/>
  <c r="L210" i="15"/>
  <c r="O210" i="15"/>
  <c r="M210" i="15"/>
  <c r="Q209" i="15"/>
  <c r="S208" i="15"/>
  <c r="X208" i="15" s="1"/>
  <c r="R208" i="15"/>
  <c r="W208" i="15" s="1"/>
  <c r="N213" i="14"/>
  <c r="L213" i="14"/>
  <c r="O213" i="14"/>
  <c r="M213" i="14"/>
  <c r="J214" i="14"/>
  <c r="H215" i="14"/>
  <c r="AE214" i="14"/>
  <c r="K214" i="14"/>
  <c r="Q209" i="14"/>
  <c r="S208" i="14"/>
  <c r="X208" i="14" s="1"/>
  <c r="R208" i="14"/>
  <c r="W208" i="14" s="1"/>
  <c r="K210" i="9"/>
  <c r="J210" i="9"/>
  <c r="AE210" i="9"/>
  <c r="H211" i="9"/>
  <c r="N209" i="9"/>
  <c r="L209" i="9"/>
  <c r="O209" i="9"/>
  <c r="M209" i="9"/>
  <c r="R210" i="9"/>
  <c r="W210" i="9" s="1"/>
  <c r="Q211" i="9"/>
  <c r="S210" i="9"/>
  <c r="X210" i="9" s="1"/>
  <c r="Q210" i="8"/>
  <c r="S209" i="8"/>
  <c r="X209" i="8" s="1"/>
  <c r="R209" i="8"/>
  <c r="W209" i="8" s="1"/>
  <c r="K212" i="8"/>
  <c r="J212" i="8"/>
  <c r="H213" i="8"/>
  <c r="AE212" i="8"/>
  <c r="N211" i="8"/>
  <c r="L211" i="8"/>
  <c r="O211" i="8"/>
  <c r="M211" i="8"/>
  <c r="V216" i="1"/>
  <c r="X215" i="1"/>
  <c r="W215" i="1"/>
  <c r="K210" i="16" l="1"/>
  <c r="AE210" i="16"/>
  <c r="J210" i="16"/>
  <c r="H211" i="16"/>
  <c r="S211" i="16"/>
  <c r="X211" i="16" s="1"/>
  <c r="R211" i="16"/>
  <c r="W211" i="16" s="1"/>
  <c r="Q212" i="16"/>
  <c r="O209" i="16"/>
  <c r="M209" i="16"/>
  <c r="N209" i="16"/>
  <c r="L209" i="16"/>
  <c r="O211" i="15"/>
  <c r="M211" i="15"/>
  <c r="R209" i="15"/>
  <c r="W209" i="15" s="1"/>
  <c r="S209" i="15"/>
  <c r="X209" i="15" s="1"/>
  <c r="Q210" i="15"/>
  <c r="N211" i="15"/>
  <c r="L211" i="15"/>
  <c r="K212" i="15"/>
  <c r="AE212" i="15"/>
  <c r="H213" i="15"/>
  <c r="J212" i="15"/>
  <c r="O214" i="14"/>
  <c r="M214" i="14"/>
  <c r="H216" i="14"/>
  <c r="K215" i="14"/>
  <c r="J215" i="14"/>
  <c r="AE215" i="14"/>
  <c r="S209" i="14"/>
  <c r="X209" i="14" s="1"/>
  <c r="R209" i="14"/>
  <c r="W209" i="14" s="1"/>
  <c r="Q210" i="14"/>
  <c r="N214" i="14"/>
  <c r="L214" i="14"/>
  <c r="J211" i="9"/>
  <c r="K211" i="9"/>
  <c r="H212" i="9"/>
  <c r="AE211" i="9"/>
  <c r="Q212" i="9"/>
  <c r="S211" i="9"/>
  <c r="X211" i="9" s="1"/>
  <c r="R211" i="9"/>
  <c r="W211" i="9" s="1"/>
  <c r="N210" i="9"/>
  <c r="L210" i="9"/>
  <c r="O210" i="9"/>
  <c r="M210" i="9"/>
  <c r="O212" i="8"/>
  <c r="M212" i="8"/>
  <c r="N212" i="8"/>
  <c r="L212" i="8"/>
  <c r="K213" i="8"/>
  <c r="J213" i="8"/>
  <c r="H214" i="8"/>
  <c r="AE213" i="8"/>
  <c r="S210" i="8"/>
  <c r="X210" i="8" s="1"/>
  <c r="R210" i="8"/>
  <c r="W210" i="8" s="1"/>
  <c r="Q211" i="8"/>
  <c r="V217" i="1"/>
  <c r="X216" i="1"/>
  <c r="W216" i="1"/>
  <c r="AE211" i="16" l="1"/>
  <c r="H212" i="16"/>
  <c r="K211" i="16"/>
  <c r="J211" i="16"/>
  <c r="S212" i="16"/>
  <c r="X212" i="16" s="1"/>
  <c r="Q213" i="16"/>
  <c r="R212" i="16"/>
  <c r="W212" i="16" s="1"/>
  <c r="N210" i="16"/>
  <c r="L210" i="16"/>
  <c r="O210" i="16"/>
  <c r="M210" i="16"/>
  <c r="AE213" i="15"/>
  <c r="K213" i="15"/>
  <c r="J213" i="15"/>
  <c r="H214" i="15"/>
  <c r="N212" i="15"/>
  <c r="L212" i="15"/>
  <c r="O212" i="15"/>
  <c r="M212" i="15"/>
  <c r="R210" i="15"/>
  <c r="W210" i="15" s="1"/>
  <c r="Q211" i="15"/>
  <c r="S210" i="15"/>
  <c r="X210" i="15" s="1"/>
  <c r="R210" i="14"/>
  <c r="W210" i="14" s="1"/>
  <c r="S210" i="14"/>
  <c r="X210" i="14" s="1"/>
  <c r="Q211" i="14"/>
  <c r="N215" i="14"/>
  <c r="L215" i="14"/>
  <c r="O215" i="14"/>
  <c r="M215" i="14"/>
  <c r="K216" i="14"/>
  <c r="J216" i="14"/>
  <c r="H217" i="14"/>
  <c r="AE216" i="14"/>
  <c r="K212" i="9"/>
  <c r="AE212" i="9"/>
  <c r="J212" i="9"/>
  <c r="H213" i="9"/>
  <c r="R212" i="9"/>
  <c r="W212" i="9" s="1"/>
  <c r="S212" i="9"/>
  <c r="X212" i="9" s="1"/>
  <c r="Q213" i="9"/>
  <c r="O211" i="9"/>
  <c r="M211" i="9"/>
  <c r="N211" i="9"/>
  <c r="L211" i="9"/>
  <c r="S211" i="8"/>
  <c r="X211" i="8" s="1"/>
  <c r="R211" i="8"/>
  <c r="W211" i="8" s="1"/>
  <c r="Q212" i="8"/>
  <c r="H215" i="8"/>
  <c r="AE214" i="8"/>
  <c r="K214" i="8"/>
  <c r="J214" i="8"/>
  <c r="O213" i="8"/>
  <c r="M213" i="8"/>
  <c r="N213" i="8"/>
  <c r="L213" i="8"/>
  <c r="V218" i="1"/>
  <c r="X217" i="1"/>
  <c r="W217" i="1"/>
  <c r="N211" i="16" l="1"/>
  <c r="L211" i="16"/>
  <c r="O211" i="16"/>
  <c r="M211" i="16"/>
  <c r="J212" i="16"/>
  <c r="H213" i="16"/>
  <c r="AE212" i="16"/>
  <c r="K212" i="16"/>
  <c r="R213" i="16"/>
  <c r="W213" i="16" s="1"/>
  <c r="S213" i="16"/>
  <c r="X213" i="16" s="1"/>
  <c r="Q214" i="16"/>
  <c r="AE214" i="15"/>
  <c r="J214" i="15"/>
  <c r="K214" i="15"/>
  <c r="H215" i="15"/>
  <c r="S211" i="15"/>
  <c r="X211" i="15" s="1"/>
  <c r="R211" i="15"/>
  <c r="W211" i="15" s="1"/>
  <c r="Q212" i="15"/>
  <c r="N213" i="15"/>
  <c r="L213" i="15"/>
  <c r="O213" i="15"/>
  <c r="M213" i="15"/>
  <c r="N216" i="14"/>
  <c r="L216" i="14"/>
  <c r="O216" i="14"/>
  <c r="M216" i="14"/>
  <c r="S211" i="14"/>
  <c r="X211" i="14" s="1"/>
  <c r="R211" i="14"/>
  <c r="W211" i="14" s="1"/>
  <c r="Q212" i="14"/>
  <c r="H218" i="14"/>
  <c r="AE217" i="14"/>
  <c r="K217" i="14"/>
  <c r="J217" i="14"/>
  <c r="AE213" i="9"/>
  <c r="H214" i="9"/>
  <c r="K213" i="9"/>
  <c r="J213" i="9"/>
  <c r="S213" i="9"/>
  <c r="X213" i="9" s="1"/>
  <c r="Q214" i="9"/>
  <c r="R213" i="9"/>
  <c r="W213" i="9" s="1"/>
  <c r="N212" i="9"/>
  <c r="L212" i="9"/>
  <c r="O212" i="9"/>
  <c r="M212" i="9"/>
  <c r="N214" i="8"/>
  <c r="L214" i="8"/>
  <c r="R212" i="8"/>
  <c r="W212" i="8" s="1"/>
  <c r="S212" i="8"/>
  <c r="X212" i="8" s="1"/>
  <c r="Q213" i="8"/>
  <c r="O214" i="8"/>
  <c r="M214" i="8"/>
  <c r="K215" i="8"/>
  <c r="J215" i="8"/>
  <c r="H216" i="8"/>
  <c r="AE215" i="8"/>
  <c r="V219" i="1"/>
  <c r="X218" i="1"/>
  <c r="W218" i="1"/>
  <c r="Q215" i="16" l="1"/>
  <c r="S214" i="16"/>
  <c r="X214" i="16" s="1"/>
  <c r="R214" i="16"/>
  <c r="W214" i="16" s="1"/>
  <c r="H214" i="16"/>
  <c r="K213" i="16"/>
  <c r="J213" i="16"/>
  <c r="AE213" i="16"/>
  <c r="O212" i="16"/>
  <c r="M212" i="16"/>
  <c r="N212" i="16"/>
  <c r="L212" i="16"/>
  <c r="R212" i="15"/>
  <c r="W212" i="15" s="1"/>
  <c r="Q213" i="15"/>
  <c r="S212" i="15"/>
  <c r="X212" i="15" s="1"/>
  <c r="H216" i="15"/>
  <c r="AE215" i="15"/>
  <c r="K215" i="15"/>
  <c r="J215" i="15"/>
  <c r="O214" i="15"/>
  <c r="M214" i="15"/>
  <c r="N214" i="15"/>
  <c r="L214" i="15"/>
  <c r="O217" i="14"/>
  <c r="M217" i="14"/>
  <c r="N217" i="14"/>
  <c r="L217" i="14"/>
  <c r="Q213" i="14"/>
  <c r="S212" i="14"/>
  <c r="X212" i="14" s="1"/>
  <c r="R212" i="14"/>
  <c r="W212" i="14" s="1"/>
  <c r="H219" i="14"/>
  <c r="K218" i="14"/>
  <c r="J218" i="14"/>
  <c r="AE218" i="14"/>
  <c r="Q215" i="9"/>
  <c r="S214" i="9"/>
  <c r="X214" i="9" s="1"/>
  <c r="R214" i="9"/>
  <c r="W214" i="9" s="1"/>
  <c r="O213" i="9"/>
  <c r="M213" i="9"/>
  <c r="K214" i="9"/>
  <c r="J214" i="9"/>
  <c r="AE214" i="9"/>
  <c r="H215" i="9"/>
  <c r="N213" i="9"/>
  <c r="L213" i="9"/>
  <c r="AE216" i="8"/>
  <c r="H217" i="8"/>
  <c r="K216" i="8"/>
  <c r="J216" i="8"/>
  <c r="O215" i="8"/>
  <c r="M215" i="8"/>
  <c r="S213" i="8"/>
  <c r="X213" i="8" s="1"/>
  <c r="R213" i="8"/>
  <c r="W213" i="8" s="1"/>
  <c r="Q214" i="8"/>
  <c r="N215" i="8"/>
  <c r="L215" i="8"/>
  <c r="V220" i="1"/>
  <c r="W219" i="1"/>
  <c r="X219" i="1"/>
  <c r="H215" i="16" l="1"/>
  <c r="AE214" i="16"/>
  <c r="K214" i="16"/>
  <c r="J214" i="16"/>
  <c r="N213" i="16"/>
  <c r="L213" i="16"/>
  <c r="O213" i="16"/>
  <c r="M213" i="16"/>
  <c r="R215" i="16"/>
  <c r="W215" i="16" s="1"/>
  <c r="S215" i="16"/>
  <c r="X215" i="16" s="1"/>
  <c r="Q216" i="16"/>
  <c r="K216" i="15"/>
  <c r="H217" i="15"/>
  <c r="J216" i="15"/>
  <c r="AE216" i="15"/>
  <c r="N215" i="15"/>
  <c r="L215" i="15"/>
  <c r="O215" i="15"/>
  <c r="M215" i="15"/>
  <c r="S213" i="15"/>
  <c r="X213" i="15" s="1"/>
  <c r="R213" i="15"/>
  <c r="W213" i="15" s="1"/>
  <c r="Q214" i="15"/>
  <c r="N218" i="14"/>
  <c r="L218" i="14"/>
  <c r="O218" i="14"/>
  <c r="M218" i="14"/>
  <c r="Q214" i="14"/>
  <c r="S213" i="14"/>
  <c r="X213" i="14" s="1"/>
  <c r="R213" i="14"/>
  <c r="W213" i="14" s="1"/>
  <c r="J219" i="14"/>
  <c r="H220" i="14"/>
  <c r="K219" i="14"/>
  <c r="AE219" i="14"/>
  <c r="O214" i="9"/>
  <c r="M214" i="9"/>
  <c r="H216" i="9"/>
  <c r="K215" i="9"/>
  <c r="J215" i="9"/>
  <c r="AE215" i="9"/>
  <c r="N214" i="9"/>
  <c r="L214" i="9"/>
  <c r="S215" i="9"/>
  <c r="X215" i="9" s="1"/>
  <c r="R215" i="9"/>
  <c r="W215" i="9" s="1"/>
  <c r="Q216" i="9"/>
  <c r="O216" i="8"/>
  <c r="M216" i="8"/>
  <c r="H218" i="8"/>
  <c r="AE217" i="8"/>
  <c r="J217" i="8"/>
  <c r="K217" i="8"/>
  <c r="Q215" i="8"/>
  <c r="S214" i="8"/>
  <c r="X214" i="8" s="1"/>
  <c r="R214" i="8"/>
  <c r="W214" i="8" s="1"/>
  <c r="N216" i="8"/>
  <c r="L216" i="8"/>
  <c r="V221" i="1"/>
  <c r="W220" i="1"/>
  <c r="X220" i="1"/>
  <c r="O214" i="16" l="1"/>
  <c r="M214" i="16"/>
  <c r="Q217" i="16"/>
  <c r="S216" i="16"/>
  <c r="X216" i="16" s="1"/>
  <c r="R216" i="16"/>
  <c r="W216" i="16" s="1"/>
  <c r="N214" i="16"/>
  <c r="L214" i="16"/>
  <c r="J215" i="16"/>
  <c r="K215" i="16"/>
  <c r="H216" i="16"/>
  <c r="AE215" i="16"/>
  <c r="N216" i="15"/>
  <c r="L216" i="15"/>
  <c r="S214" i="15"/>
  <c r="X214" i="15" s="1"/>
  <c r="Q215" i="15"/>
  <c r="R214" i="15"/>
  <c r="W214" i="15" s="1"/>
  <c r="H218" i="15"/>
  <c r="AE217" i="15"/>
  <c r="J217" i="15"/>
  <c r="K217" i="15"/>
  <c r="O216" i="15"/>
  <c r="M216" i="15"/>
  <c r="O219" i="14"/>
  <c r="M219" i="14"/>
  <c r="K220" i="14"/>
  <c r="H221" i="14"/>
  <c r="AE220" i="14"/>
  <c r="J220" i="14"/>
  <c r="N219" i="14"/>
  <c r="L219" i="14"/>
  <c r="S214" i="14"/>
  <c r="X214" i="14" s="1"/>
  <c r="R214" i="14"/>
  <c r="W214" i="14" s="1"/>
  <c r="Q215" i="14"/>
  <c r="H217" i="9"/>
  <c r="K216" i="9"/>
  <c r="AE216" i="9"/>
  <c r="J216" i="9"/>
  <c r="S216" i="9"/>
  <c r="X216" i="9" s="1"/>
  <c r="R216" i="9"/>
  <c r="W216" i="9" s="1"/>
  <c r="Q217" i="9"/>
  <c r="N215" i="9"/>
  <c r="L215" i="9"/>
  <c r="O215" i="9"/>
  <c r="M215" i="9"/>
  <c r="S215" i="8"/>
  <c r="X215" i="8" s="1"/>
  <c r="R215" i="8"/>
  <c r="W215" i="8" s="1"/>
  <c r="Q216" i="8"/>
  <c r="N217" i="8"/>
  <c r="L217" i="8"/>
  <c r="O217" i="8"/>
  <c r="M217" i="8"/>
  <c r="J218" i="8"/>
  <c r="H219" i="8"/>
  <c r="AE218" i="8"/>
  <c r="K218" i="8"/>
  <c r="V222" i="1"/>
  <c r="X221" i="1"/>
  <c r="W221" i="1"/>
  <c r="O215" i="16" l="1"/>
  <c r="M215" i="16"/>
  <c r="H217" i="16"/>
  <c r="AE216" i="16"/>
  <c r="K216" i="16"/>
  <c r="J216" i="16"/>
  <c r="N215" i="16"/>
  <c r="L215" i="16"/>
  <c r="Q218" i="16"/>
  <c r="S217" i="16"/>
  <c r="X217" i="16" s="1"/>
  <c r="R217" i="16"/>
  <c r="W217" i="16" s="1"/>
  <c r="N217" i="15"/>
  <c r="L217" i="15"/>
  <c r="R215" i="15"/>
  <c r="W215" i="15" s="1"/>
  <c r="S215" i="15"/>
  <c r="X215" i="15" s="1"/>
  <c r="Q216" i="15"/>
  <c r="O217" i="15"/>
  <c r="M217" i="15"/>
  <c r="H219" i="15"/>
  <c r="AE218" i="15"/>
  <c r="J218" i="15"/>
  <c r="K218" i="15"/>
  <c r="J221" i="14"/>
  <c r="H222" i="14"/>
  <c r="AE221" i="14"/>
  <c r="K221" i="14"/>
  <c r="R215" i="14"/>
  <c r="W215" i="14" s="1"/>
  <c r="Q216" i="14"/>
  <c r="S215" i="14"/>
  <c r="X215" i="14" s="1"/>
  <c r="N220" i="14"/>
  <c r="L220" i="14"/>
  <c r="O220" i="14"/>
  <c r="M220" i="14"/>
  <c r="S217" i="9"/>
  <c r="X217" i="9" s="1"/>
  <c r="Q218" i="9"/>
  <c r="R217" i="9"/>
  <c r="W217" i="9" s="1"/>
  <c r="O216" i="9"/>
  <c r="M216" i="9"/>
  <c r="N216" i="9"/>
  <c r="L216" i="9"/>
  <c r="H218" i="9"/>
  <c r="AE217" i="9"/>
  <c r="J217" i="9"/>
  <c r="K217" i="9"/>
  <c r="O218" i="8"/>
  <c r="M218" i="8"/>
  <c r="H220" i="8"/>
  <c r="J219" i="8"/>
  <c r="AE219" i="8"/>
  <c r="K219" i="8"/>
  <c r="R216" i="8"/>
  <c r="W216" i="8" s="1"/>
  <c r="Q217" i="8"/>
  <c r="S216" i="8"/>
  <c r="X216" i="8" s="1"/>
  <c r="N218" i="8"/>
  <c r="L218" i="8"/>
  <c r="V223" i="1"/>
  <c r="X222" i="1"/>
  <c r="W222" i="1"/>
  <c r="H218" i="16" l="1"/>
  <c r="AE217" i="16"/>
  <c r="K217" i="16"/>
  <c r="J217" i="16"/>
  <c r="N216" i="16"/>
  <c r="L216" i="16"/>
  <c r="S218" i="16"/>
  <c r="X218" i="16" s="1"/>
  <c r="R218" i="16"/>
  <c r="W218" i="16" s="1"/>
  <c r="Q219" i="16"/>
  <c r="O216" i="16"/>
  <c r="M216" i="16"/>
  <c r="O218" i="15"/>
  <c r="M218" i="15"/>
  <c r="N218" i="15"/>
  <c r="L218" i="15"/>
  <c r="J219" i="15"/>
  <c r="K219" i="15"/>
  <c r="AE219" i="15"/>
  <c r="H220" i="15"/>
  <c r="Q217" i="15"/>
  <c r="S216" i="15"/>
  <c r="X216" i="15" s="1"/>
  <c r="R216" i="15"/>
  <c r="W216" i="15" s="1"/>
  <c r="AE222" i="14"/>
  <c r="H223" i="14"/>
  <c r="K222" i="14"/>
  <c r="J222" i="14"/>
  <c r="Q217" i="14"/>
  <c r="S216" i="14"/>
  <c r="X216" i="14" s="1"/>
  <c r="R216" i="14"/>
  <c r="W216" i="14" s="1"/>
  <c r="O221" i="14"/>
  <c r="M221" i="14"/>
  <c r="N221" i="14"/>
  <c r="L221" i="14"/>
  <c r="O217" i="9"/>
  <c r="M217" i="9"/>
  <c r="H219" i="9"/>
  <c r="AE218" i="9"/>
  <c r="J218" i="9"/>
  <c r="K218" i="9"/>
  <c r="N217" i="9"/>
  <c r="L217" i="9"/>
  <c r="Q219" i="9"/>
  <c r="S218" i="9"/>
  <c r="X218" i="9" s="1"/>
  <c r="R218" i="9"/>
  <c r="W218" i="9" s="1"/>
  <c r="O219" i="8"/>
  <c r="M219" i="8"/>
  <c r="S217" i="8"/>
  <c r="X217" i="8" s="1"/>
  <c r="R217" i="8"/>
  <c r="W217" i="8" s="1"/>
  <c r="Q218" i="8"/>
  <c r="N219" i="8"/>
  <c r="L219" i="8"/>
  <c r="J220" i="8"/>
  <c r="K220" i="8"/>
  <c r="H221" i="8"/>
  <c r="AE220" i="8"/>
  <c r="V224" i="1"/>
  <c r="W223" i="1"/>
  <c r="X223" i="1"/>
  <c r="Q220" i="16" l="1"/>
  <c r="S219" i="16"/>
  <c r="X219" i="16" s="1"/>
  <c r="R219" i="16"/>
  <c r="W219" i="16" s="1"/>
  <c r="N217" i="16"/>
  <c r="L217" i="16"/>
  <c r="O217" i="16"/>
  <c r="M217" i="16"/>
  <c r="H219" i="16"/>
  <c r="AE218" i="16"/>
  <c r="K218" i="16"/>
  <c r="J218" i="16"/>
  <c r="S217" i="15"/>
  <c r="X217" i="15" s="1"/>
  <c r="R217" i="15"/>
  <c r="W217" i="15" s="1"/>
  <c r="Q218" i="15"/>
  <c r="N219" i="15"/>
  <c r="L219" i="15"/>
  <c r="K220" i="15"/>
  <c r="H221" i="15"/>
  <c r="AE220" i="15"/>
  <c r="J220" i="15"/>
  <c r="O219" i="15"/>
  <c r="M219" i="15"/>
  <c r="N222" i="14"/>
  <c r="L222" i="14"/>
  <c r="K223" i="14"/>
  <c r="J223" i="14"/>
  <c r="H224" i="14"/>
  <c r="AE223" i="14"/>
  <c r="Q218" i="14"/>
  <c r="R217" i="14"/>
  <c r="W217" i="14" s="1"/>
  <c r="S217" i="14"/>
  <c r="X217" i="14" s="1"/>
  <c r="O222" i="14"/>
  <c r="M222" i="14"/>
  <c r="O218" i="9"/>
  <c r="M218" i="9"/>
  <c r="Q220" i="9"/>
  <c r="R219" i="9"/>
  <c r="W219" i="9" s="1"/>
  <c r="S219" i="9"/>
  <c r="X219" i="9" s="1"/>
  <c r="J219" i="9"/>
  <c r="AE219" i="9"/>
  <c r="H220" i="9"/>
  <c r="K219" i="9"/>
  <c r="N218" i="9"/>
  <c r="L218" i="9"/>
  <c r="N220" i="8"/>
  <c r="L220" i="8"/>
  <c r="O220" i="8"/>
  <c r="M220" i="8"/>
  <c r="K221" i="8"/>
  <c r="AE221" i="8"/>
  <c r="H222" i="8"/>
  <c r="J221" i="8"/>
  <c r="Q219" i="8"/>
  <c r="S218" i="8"/>
  <c r="X218" i="8" s="1"/>
  <c r="R218" i="8"/>
  <c r="W218" i="8" s="1"/>
  <c r="V225" i="1"/>
  <c r="X224" i="1"/>
  <c r="W224" i="1"/>
  <c r="O218" i="16" l="1"/>
  <c r="M218" i="16"/>
  <c r="N218" i="16"/>
  <c r="L218" i="16"/>
  <c r="K219" i="16"/>
  <c r="J219" i="16"/>
  <c r="H220" i="16"/>
  <c r="AE219" i="16"/>
  <c r="R220" i="16"/>
  <c r="W220" i="16" s="1"/>
  <c r="S220" i="16"/>
  <c r="X220" i="16" s="1"/>
  <c r="Q221" i="16"/>
  <c r="O220" i="15"/>
  <c r="M220" i="15"/>
  <c r="R218" i="15"/>
  <c r="W218" i="15" s="1"/>
  <c r="Q219" i="15"/>
  <c r="S218" i="15"/>
  <c r="X218" i="15" s="1"/>
  <c r="AE221" i="15"/>
  <c r="J221" i="15"/>
  <c r="H222" i="15"/>
  <c r="K221" i="15"/>
  <c r="N220" i="15"/>
  <c r="L220" i="15"/>
  <c r="O223" i="14"/>
  <c r="M223" i="14"/>
  <c r="N223" i="14"/>
  <c r="L223" i="14"/>
  <c r="S218" i="14"/>
  <c r="X218" i="14" s="1"/>
  <c r="Q219" i="14"/>
  <c r="R218" i="14"/>
  <c r="W218" i="14" s="1"/>
  <c r="K224" i="14"/>
  <c r="J224" i="14"/>
  <c r="AE224" i="14"/>
  <c r="H225" i="14"/>
  <c r="N219" i="9"/>
  <c r="L219" i="9"/>
  <c r="O219" i="9"/>
  <c r="M219" i="9"/>
  <c r="K220" i="9"/>
  <c r="J220" i="9"/>
  <c r="H221" i="9"/>
  <c r="AE220" i="9"/>
  <c r="Q221" i="9"/>
  <c r="S220" i="9"/>
  <c r="X220" i="9" s="1"/>
  <c r="R220" i="9"/>
  <c r="W220" i="9" s="1"/>
  <c r="Q220" i="8"/>
  <c r="R219" i="8"/>
  <c r="W219" i="8" s="1"/>
  <c r="S219" i="8"/>
  <c r="X219" i="8" s="1"/>
  <c r="O221" i="8"/>
  <c r="M221" i="8"/>
  <c r="N221" i="8"/>
  <c r="L221" i="8"/>
  <c r="AE222" i="8"/>
  <c r="J222" i="8"/>
  <c r="K222" i="8"/>
  <c r="H223" i="8"/>
  <c r="V226" i="1"/>
  <c r="X225" i="1"/>
  <c r="W225" i="1"/>
  <c r="N219" i="16" l="1"/>
  <c r="L219" i="16"/>
  <c r="S221" i="16"/>
  <c r="X221" i="16" s="1"/>
  <c r="R221" i="16"/>
  <c r="W221" i="16" s="1"/>
  <c r="Q222" i="16"/>
  <c r="J220" i="16"/>
  <c r="AE220" i="16"/>
  <c r="K220" i="16"/>
  <c r="H221" i="16"/>
  <c r="O219" i="16"/>
  <c r="M219" i="16"/>
  <c r="H223" i="15"/>
  <c r="K222" i="15"/>
  <c r="J222" i="15"/>
  <c r="AE222" i="15"/>
  <c r="Q220" i="15"/>
  <c r="S219" i="15"/>
  <c r="X219" i="15" s="1"/>
  <c r="R219" i="15"/>
  <c r="W219" i="15" s="1"/>
  <c r="N221" i="15"/>
  <c r="L221" i="15"/>
  <c r="O221" i="15"/>
  <c r="M221" i="15"/>
  <c r="O224" i="14"/>
  <c r="M224" i="14"/>
  <c r="AE225" i="14"/>
  <c r="H226" i="14"/>
  <c r="J225" i="14"/>
  <c r="K225" i="14"/>
  <c r="N224" i="14"/>
  <c r="L224" i="14"/>
  <c r="Q220" i="14"/>
  <c r="S219" i="14"/>
  <c r="X219" i="14" s="1"/>
  <c r="R219" i="14"/>
  <c r="W219" i="14" s="1"/>
  <c r="AE221" i="9"/>
  <c r="H222" i="9"/>
  <c r="K221" i="9"/>
  <c r="J221" i="9"/>
  <c r="N220" i="9"/>
  <c r="L220" i="9"/>
  <c r="O220" i="9"/>
  <c r="M220" i="9"/>
  <c r="Q222" i="9"/>
  <c r="S221" i="9"/>
  <c r="X221" i="9" s="1"/>
  <c r="R221" i="9"/>
  <c r="W221" i="9" s="1"/>
  <c r="K223" i="8"/>
  <c r="AE223" i="8"/>
  <c r="J223" i="8"/>
  <c r="H224" i="8"/>
  <c r="O222" i="8"/>
  <c r="M222" i="8"/>
  <c r="N222" i="8"/>
  <c r="L222" i="8"/>
  <c r="Q221" i="8"/>
  <c r="S220" i="8"/>
  <c r="X220" i="8" s="1"/>
  <c r="R220" i="8"/>
  <c r="W220" i="8" s="1"/>
  <c r="V227" i="1"/>
  <c r="X226" i="1"/>
  <c r="W226" i="1"/>
  <c r="H222" i="16" l="1"/>
  <c r="AE221" i="16"/>
  <c r="K221" i="16"/>
  <c r="J221" i="16"/>
  <c r="N220" i="16"/>
  <c r="L220" i="16"/>
  <c r="S222" i="16"/>
  <c r="X222" i="16" s="1"/>
  <c r="R222" i="16"/>
  <c r="W222" i="16" s="1"/>
  <c r="Q223" i="16"/>
  <c r="O220" i="16"/>
  <c r="M220" i="16"/>
  <c r="N222" i="15"/>
  <c r="L222" i="15"/>
  <c r="R220" i="15"/>
  <c r="W220" i="15" s="1"/>
  <c r="S220" i="15"/>
  <c r="X220" i="15" s="1"/>
  <c r="Q221" i="15"/>
  <c r="O222" i="15"/>
  <c r="M222" i="15"/>
  <c r="K223" i="15"/>
  <c r="J223" i="15"/>
  <c r="AE223" i="15"/>
  <c r="H224" i="15"/>
  <c r="N225" i="14"/>
  <c r="L225" i="14"/>
  <c r="J226" i="14"/>
  <c r="K226" i="14"/>
  <c r="H227" i="14"/>
  <c r="AE226" i="14"/>
  <c r="Q221" i="14"/>
  <c r="S220" i="14"/>
  <c r="X220" i="14" s="1"/>
  <c r="R220" i="14"/>
  <c r="W220" i="14" s="1"/>
  <c r="O225" i="14"/>
  <c r="M225" i="14"/>
  <c r="S222" i="9"/>
  <c r="X222" i="9" s="1"/>
  <c r="R222" i="9"/>
  <c r="W222" i="9" s="1"/>
  <c r="Q223" i="9"/>
  <c r="N221" i="9"/>
  <c r="L221" i="9"/>
  <c r="AE222" i="9"/>
  <c r="H223" i="9"/>
  <c r="J222" i="9"/>
  <c r="K222" i="9"/>
  <c r="O221" i="9"/>
  <c r="M221" i="9"/>
  <c r="R221" i="8"/>
  <c r="W221" i="8" s="1"/>
  <c r="Q222" i="8"/>
  <c r="S221" i="8"/>
  <c r="X221" i="8" s="1"/>
  <c r="K224" i="8"/>
  <c r="AE224" i="8"/>
  <c r="H225" i="8"/>
  <c r="J224" i="8"/>
  <c r="N223" i="8"/>
  <c r="L223" i="8"/>
  <c r="O223" i="8"/>
  <c r="M223" i="8"/>
  <c r="V228" i="1"/>
  <c r="W227" i="1"/>
  <c r="X227" i="1"/>
  <c r="R223" i="16" l="1"/>
  <c r="W223" i="16" s="1"/>
  <c r="Q224" i="16"/>
  <c r="S223" i="16"/>
  <c r="X223" i="16" s="1"/>
  <c r="N221" i="16"/>
  <c r="L221" i="16"/>
  <c r="O221" i="16"/>
  <c r="M221" i="16"/>
  <c r="H223" i="16"/>
  <c r="AE222" i="16"/>
  <c r="K222" i="16"/>
  <c r="J222" i="16"/>
  <c r="O223" i="15"/>
  <c r="M223" i="15"/>
  <c r="K224" i="15"/>
  <c r="AE224" i="15"/>
  <c r="J224" i="15"/>
  <c r="H225" i="15"/>
  <c r="N223" i="15"/>
  <c r="L223" i="15"/>
  <c r="S221" i="15"/>
  <c r="X221" i="15" s="1"/>
  <c r="Q222" i="15"/>
  <c r="R221" i="15"/>
  <c r="W221" i="15" s="1"/>
  <c r="R221" i="14"/>
  <c r="W221" i="14" s="1"/>
  <c r="Q222" i="14"/>
  <c r="S221" i="14"/>
  <c r="X221" i="14" s="1"/>
  <c r="N226" i="14"/>
  <c r="L226" i="14"/>
  <c r="J227" i="14"/>
  <c r="H228" i="14"/>
  <c r="AE227" i="14"/>
  <c r="K227" i="14"/>
  <c r="O226" i="14"/>
  <c r="M226" i="14"/>
  <c r="N222" i="9"/>
  <c r="L222" i="9"/>
  <c r="Q224" i="9"/>
  <c r="S223" i="9"/>
  <c r="X223" i="9" s="1"/>
  <c r="R223" i="9"/>
  <c r="W223" i="9" s="1"/>
  <c r="AE223" i="9"/>
  <c r="K223" i="9"/>
  <c r="J223" i="9"/>
  <c r="H224" i="9"/>
  <c r="O222" i="9"/>
  <c r="M222" i="9"/>
  <c r="O224" i="8"/>
  <c r="M224" i="8"/>
  <c r="N224" i="8"/>
  <c r="L224" i="8"/>
  <c r="S222" i="8"/>
  <c r="X222" i="8" s="1"/>
  <c r="R222" i="8"/>
  <c r="W222" i="8" s="1"/>
  <c r="Q223" i="8"/>
  <c r="K225" i="8"/>
  <c r="AE225" i="8"/>
  <c r="H226" i="8"/>
  <c r="J225" i="8"/>
  <c r="V229" i="1"/>
  <c r="X228" i="1"/>
  <c r="W228" i="1"/>
  <c r="O222" i="16" l="1"/>
  <c r="M222" i="16"/>
  <c r="R224" i="16"/>
  <c r="W224" i="16" s="1"/>
  <c r="S224" i="16"/>
  <c r="X224" i="16" s="1"/>
  <c r="Q225" i="16"/>
  <c r="N222" i="16"/>
  <c r="L222" i="16"/>
  <c r="K223" i="16"/>
  <c r="H224" i="16"/>
  <c r="AE223" i="16"/>
  <c r="J223" i="16"/>
  <c r="N224" i="15"/>
  <c r="L224" i="15"/>
  <c r="O224" i="15"/>
  <c r="M224" i="15"/>
  <c r="Q223" i="15"/>
  <c r="R222" i="15"/>
  <c r="W222" i="15" s="1"/>
  <c r="S222" i="15"/>
  <c r="X222" i="15" s="1"/>
  <c r="AE225" i="15"/>
  <c r="K225" i="15"/>
  <c r="J225" i="15"/>
  <c r="H226" i="15"/>
  <c r="H229" i="14"/>
  <c r="AE228" i="14"/>
  <c r="J228" i="14"/>
  <c r="K228" i="14"/>
  <c r="N227" i="14"/>
  <c r="L227" i="14"/>
  <c r="S222" i="14"/>
  <c r="X222" i="14" s="1"/>
  <c r="R222" i="14"/>
  <c r="W222" i="14" s="1"/>
  <c r="Q223" i="14"/>
  <c r="O227" i="14"/>
  <c r="M227" i="14"/>
  <c r="K224" i="9"/>
  <c r="J224" i="9"/>
  <c r="H225" i="9"/>
  <c r="AE224" i="9"/>
  <c r="O223" i="9"/>
  <c r="M223" i="9"/>
  <c r="N223" i="9"/>
  <c r="L223" i="9"/>
  <c r="R224" i="9"/>
  <c r="W224" i="9" s="1"/>
  <c r="Q225" i="9"/>
  <c r="S224" i="9"/>
  <c r="X224" i="9" s="1"/>
  <c r="N225" i="8"/>
  <c r="L225" i="8"/>
  <c r="AE226" i="8"/>
  <c r="H227" i="8"/>
  <c r="K226" i="8"/>
  <c r="J226" i="8"/>
  <c r="Q224" i="8"/>
  <c r="S223" i="8"/>
  <c r="X223" i="8" s="1"/>
  <c r="R223" i="8"/>
  <c r="W223" i="8" s="1"/>
  <c r="O225" i="8"/>
  <c r="M225" i="8"/>
  <c r="V230" i="1"/>
  <c r="W229" i="1"/>
  <c r="X229" i="1"/>
  <c r="N223" i="16" l="1"/>
  <c r="L223" i="16"/>
  <c r="O223" i="16"/>
  <c r="M223" i="16"/>
  <c r="K224" i="16"/>
  <c r="J224" i="16"/>
  <c r="H225" i="16"/>
  <c r="AE224" i="16"/>
  <c r="S225" i="16"/>
  <c r="X225" i="16" s="1"/>
  <c r="R225" i="16"/>
  <c r="W225" i="16" s="1"/>
  <c r="Q226" i="16"/>
  <c r="N225" i="15"/>
  <c r="L225" i="15"/>
  <c r="O225" i="15"/>
  <c r="M225" i="15"/>
  <c r="Q224" i="15"/>
  <c r="S223" i="15"/>
  <c r="X223" i="15" s="1"/>
  <c r="R223" i="15"/>
  <c r="W223" i="15" s="1"/>
  <c r="K226" i="15"/>
  <c r="AE226" i="15"/>
  <c r="J226" i="15"/>
  <c r="H227" i="15"/>
  <c r="Q224" i="14"/>
  <c r="R223" i="14"/>
  <c r="W223" i="14" s="1"/>
  <c r="S223" i="14"/>
  <c r="X223" i="14" s="1"/>
  <c r="N228" i="14"/>
  <c r="L228" i="14"/>
  <c r="O228" i="14"/>
  <c r="M228" i="14"/>
  <c r="AE229" i="14"/>
  <c r="K229" i="14"/>
  <c r="J229" i="14"/>
  <c r="H230" i="14"/>
  <c r="Q226" i="9"/>
  <c r="S225" i="9"/>
  <c r="X225" i="9" s="1"/>
  <c r="R225" i="9"/>
  <c r="W225" i="9" s="1"/>
  <c r="J225" i="9"/>
  <c r="H226" i="9"/>
  <c r="AE225" i="9"/>
  <c r="K225" i="9"/>
  <c r="N224" i="9"/>
  <c r="L224" i="9"/>
  <c r="O224" i="9"/>
  <c r="M224" i="9"/>
  <c r="N226" i="8"/>
  <c r="L226" i="8"/>
  <c r="S224" i="8"/>
  <c r="X224" i="8" s="1"/>
  <c r="R224" i="8"/>
  <c r="W224" i="8" s="1"/>
  <c r="Q225" i="8"/>
  <c r="O226" i="8"/>
  <c r="M226" i="8"/>
  <c r="AE227" i="8"/>
  <c r="K227" i="8"/>
  <c r="J227" i="8"/>
  <c r="H228" i="8"/>
  <c r="V231" i="1"/>
  <c r="X230" i="1"/>
  <c r="W230" i="1"/>
  <c r="N224" i="16" l="1"/>
  <c r="L224" i="16"/>
  <c r="Q227" i="16"/>
  <c r="S226" i="16"/>
  <c r="X226" i="16" s="1"/>
  <c r="R226" i="16"/>
  <c r="W226" i="16" s="1"/>
  <c r="K225" i="16"/>
  <c r="H226" i="16"/>
  <c r="AE225" i="16"/>
  <c r="J225" i="16"/>
  <c r="O224" i="16"/>
  <c r="M224" i="16"/>
  <c r="N226" i="15"/>
  <c r="L226" i="15"/>
  <c r="O226" i="15"/>
  <c r="M226" i="15"/>
  <c r="R224" i="15"/>
  <c r="W224" i="15" s="1"/>
  <c r="S224" i="15"/>
  <c r="X224" i="15" s="1"/>
  <c r="Q225" i="15"/>
  <c r="J227" i="15"/>
  <c r="AE227" i="15"/>
  <c r="K227" i="15"/>
  <c r="H228" i="15"/>
  <c r="N229" i="14"/>
  <c r="L229" i="14"/>
  <c r="AE230" i="14"/>
  <c r="K230" i="14"/>
  <c r="H231" i="14"/>
  <c r="J230" i="14"/>
  <c r="O229" i="14"/>
  <c r="M229" i="14"/>
  <c r="R224" i="14"/>
  <c r="W224" i="14" s="1"/>
  <c r="S224" i="14"/>
  <c r="X224" i="14" s="1"/>
  <c r="Q225" i="14"/>
  <c r="N225" i="9"/>
  <c r="L225" i="9"/>
  <c r="K226" i="9"/>
  <c r="J226" i="9"/>
  <c r="H227" i="9"/>
  <c r="AE226" i="9"/>
  <c r="O225" i="9"/>
  <c r="M225" i="9"/>
  <c r="Q227" i="9"/>
  <c r="S226" i="9"/>
  <c r="X226" i="9" s="1"/>
  <c r="R226" i="9"/>
  <c r="W226" i="9" s="1"/>
  <c r="N227" i="8"/>
  <c r="L227" i="8"/>
  <c r="O227" i="8"/>
  <c r="M227" i="8"/>
  <c r="AE228" i="8"/>
  <c r="H229" i="8"/>
  <c r="K228" i="8"/>
  <c r="J228" i="8"/>
  <c r="S225" i="8"/>
  <c r="X225" i="8" s="1"/>
  <c r="R225" i="8"/>
  <c r="W225" i="8" s="1"/>
  <c r="Q226" i="8"/>
  <c r="V232" i="1"/>
  <c r="X231" i="1"/>
  <c r="W231" i="1"/>
  <c r="N225" i="16" l="1"/>
  <c r="L225" i="16"/>
  <c r="J226" i="16"/>
  <c r="K226" i="16"/>
  <c r="H227" i="16"/>
  <c r="AE226" i="16"/>
  <c r="Q228" i="16"/>
  <c r="S227" i="16"/>
  <c r="X227" i="16" s="1"/>
  <c r="R227" i="16"/>
  <c r="W227" i="16" s="1"/>
  <c r="O225" i="16"/>
  <c r="M225" i="16"/>
  <c r="K228" i="15"/>
  <c r="J228" i="15"/>
  <c r="AE228" i="15"/>
  <c r="H229" i="15"/>
  <c r="N227" i="15"/>
  <c r="L227" i="15"/>
  <c r="S225" i="15"/>
  <c r="X225" i="15" s="1"/>
  <c r="R225" i="15"/>
  <c r="W225" i="15" s="1"/>
  <c r="Q226" i="15"/>
  <c r="O227" i="15"/>
  <c r="M227" i="15"/>
  <c r="S225" i="14"/>
  <c r="X225" i="14" s="1"/>
  <c r="R225" i="14"/>
  <c r="W225" i="14" s="1"/>
  <c r="Q226" i="14"/>
  <c r="N230" i="14"/>
  <c r="L230" i="14"/>
  <c r="H232" i="14"/>
  <c r="AE231" i="14"/>
  <c r="K231" i="14"/>
  <c r="J231" i="14"/>
  <c r="O230" i="14"/>
  <c r="M230" i="14"/>
  <c r="O226" i="9"/>
  <c r="M226" i="9"/>
  <c r="S227" i="9"/>
  <c r="X227" i="9" s="1"/>
  <c r="R227" i="9"/>
  <c r="W227" i="9" s="1"/>
  <c r="Q228" i="9"/>
  <c r="AE227" i="9"/>
  <c r="H228" i="9"/>
  <c r="K227" i="9"/>
  <c r="J227" i="9"/>
  <c r="N226" i="9"/>
  <c r="L226" i="9"/>
  <c r="R226" i="8"/>
  <c r="W226" i="8" s="1"/>
  <c r="S226" i="8"/>
  <c r="X226" i="8" s="1"/>
  <c r="Q227" i="8"/>
  <c r="AE229" i="8"/>
  <c r="J229" i="8"/>
  <c r="K229" i="8"/>
  <c r="H230" i="8"/>
  <c r="N228" i="8"/>
  <c r="L228" i="8"/>
  <c r="O228" i="8"/>
  <c r="M228" i="8"/>
  <c r="V233" i="1"/>
  <c r="W232" i="1"/>
  <c r="X232" i="1"/>
  <c r="H228" i="16" l="1"/>
  <c r="K227" i="16"/>
  <c r="AE227" i="16"/>
  <c r="J227" i="16"/>
  <c r="O226" i="16"/>
  <c r="M226" i="16"/>
  <c r="N226" i="16"/>
  <c r="L226" i="16"/>
  <c r="R228" i="16"/>
  <c r="W228" i="16" s="1"/>
  <c r="Q229" i="16"/>
  <c r="S228" i="16"/>
  <c r="X228" i="16" s="1"/>
  <c r="AE229" i="15"/>
  <c r="K229" i="15"/>
  <c r="H230" i="15"/>
  <c r="J229" i="15"/>
  <c r="N228" i="15"/>
  <c r="L228" i="15"/>
  <c r="S226" i="15"/>
  <c r="X226" i="15" s="1"/>
  <c r="R226" i="15"/>
  <c r="W226" i="15" s="1"/>
  <c r="Q227" i="15"/>
  <c r="O228" i="15"/>
  <c r="M228" i="15"/>
  <c r="N231" i="14"/>
  <c r="L231" i="14"/>
  <c r="H233" i="14"/>
  <c r="K232" i="14"/>
  <c r="J232" i="14"/>
  <c r="AE232" i="14"/>
  <c r="Q227" i="14"/>
  <c r="S226" i="14"/>
  <c r="X226" i="14" s="1"/>
  <c r="R226" i="14"/>
  <c r="W226" i="14" s="1"/>
  <c r="O231" i="14"/>
  <c r="M231" i="14"/>
  <c r="AE228" i="9"/>
  <c r="K228" i="9"/>
  <c r="J228" i="9"/>
  <c r="H229" i="9"/>
  <c r="N227" i="9"/>
  <c r="L227" i="9"/>
  <c r="Q229" i="9"/>
  <c r="S228" i="9"/>
  <c r="X228" i="9" s="1"/>
  <c r="R228" i="9"/>
  <c r="W228" i="9" s="1"/>
  <c r="O227" i="9"/>
  <c r="M227" i="9"/>
  <c r="O229" i="8"/>
  <c r="M229" i="8"/>
  <c r="R227" i="8"/>
  <c r="W227" i="8" s="1"/>
  <c r="Q228" i="8"/>
  <c r="S227" i="8"/>
  <c r="X227" i="8" s="1"/>
  <c r="N229" i="8"/>
  <c r="L229" i="8"/>
  <c r="AE230" i="8"/>
  <c r="K230" i="8"/>
  <c r="H231" i="8"/>
  <c r="J230" i="8"/>
  <c r="V234" i="1"/>
  <c r="X233" i="1"/>
  <c r="W233" i="1"/>
  <c r="S229" i="16" l="1"/>
  <c r="X229" i="16" s="1"/>
  <c r="R229" i="16"/>
  <c r="W229" i="16" s="1"/>
  <c r="Q230" i="16"/>
  <c r="O227" i="16"/>
  <c r="M227" i="16"/>
  <c r="N227" i="16"/>
  <c r="L227" i="16"/>
  <c r="K228" i="16"/>
  <c r="AE228" i="16"/>
  <c r="J228" i="16"/>
  <c r="H229" i="16"/>
  <c r="R227" i="15"/>
  <c r="W227" i="15" s="1"/>
  <c r="Q228" i="15"/>
  <c r="S227" i="15"/>
  <c r="X227" i="15" s="1"/>
  <c r="N229" i="15"/>
  <c r="L229" i="15"/>
  <c r="J230" i="15"/>
  <c r="AE230" i="15"/>
  <c r="K230" i="15"/>
  <c r="H231" i="15"/>
  <c r="O229" i="15"/>
  <c r="M229" i="15"/>
  <c r="S227" i="14"/>
  <c r="X227" i="14" s="1"/>
  <c r="R227" i="14"/>
  <c r="W227" i="14" s="1"/>
  <c r="Q228" i="14"/>
  <c r="O232" i="14"/>
  <c r="M232" i="14"/>
  <c r="N232" i="14"/>
  <c r="L232" i="14"/>
  <c r="J233" i="14"/>
  <c r="AE233" i="14"/>
  <c r="K233" i="14"/>
  <c r="H234" i="14"/>
  <c r="Q230" i="9"/>
  <c r="S229" i="9"/>
  <c r="X229" i="9" s="1"/>
  <c r="R229" i="9"/>
  <c r="W229" i="9" s="1"/>
  <c r="N228" i="9"/>
  <c r="L228" i="9"/>
  <c r="O228" i="9"/>
  <c r="M228" i="9"/>
  <c r="J229" i="9"/>
  <c r="H230" i="9"/>
  <c r="AE229" i="9"/>
  <c r="K229" i="9"/>
  <c r="H232" i="8"/>
  <c r="AE231" i="8"/>
  <c r="K231" i="8"/>
  <c r="J231" i="8"/>
  <c r="O230" i="8"/>
  <c r="M230" i="8"/>
  <c r="N230" i="8"/>
  <c r="L230" i="8"/>
  <c r="Q229" i="8"/>
  <c r="S228" i="8"/>
  <c r="X228" i="8" s="1"/>
  <c r="R228" i="8"/>
  <c r="W228" i="8" s="1"/>
  <c r="V235" i="1"/>
  <c r="X234" i="1"/>
  <c r="W234" i="1"/>
  <c r="K229" i="16" l="1"/>
  <c r="H230" i="16"/>
  <c r="AE229" i="16"/>
  <c r="J229" i="16"/>
  <c r="S230" i="16"/>
  <c r="X230" i="16" s="1"/>
  <c r="Q231" i="16"/>
  <c r="R230" i="16"/>
  <c r="W230" i="16" s="1"/>
  <c r="O228" i="16"/>
  <c r="M228" i="16"/>
  <c r="N228" i="16"/>
  <c r="L228" i="16"/>
  <c r="H232" i="15"/>
  <c r="AE231" i="15"/>
  <c r="K231" i="15"/>
  <c r="J231" i="15"/>
  <c r="O230" i="15"/>
  <c r="M230" i="15"/>
  <c r="N230" i="15"/>
  <c r="L230" i="15"/>
  <c r="S228" i="15"/>
  <c r="X228" i="15" s="1"/>
  <c r="R228" i="15"/>
  <c r="W228" i="15" s="1"/>
  <c r="Q229" i="15"/>
  <c r="H235" i="14"/>
  <c r="K234" i="14"/>
  <c r="J234" i="14"/>
  <c r="AE234" i="14"/>
  <c r="N233" i="14"/>
  <c r="L233" i="14"/>
  <c r="S228" i="14"/>
  <c r="X228" i="14" s="1"/>
  <c r="Q229" i="14"/>
  <c r="R228" i="14"/>
  <c r="W228" i="14" s="1"/>
  <c r="O233" i="14"/>
  <c r="M233" i="14"/>
  <c r="N229" i="9"/>
  <c r="L229" i="9"/>
  <c r="O229" i="9"/>
  <c r="M229" i="9"/>
  <c r="J230" i="9"/>
  <c r="H231" i="9"/>
  <c r="AE230" i="9"/>
  <c r="K230" i="9"/>
  <c r="S230" i="9"/>
  <c r="X230" i="9" s="1"/>
  <c r="R230" i="9"/>
  <c r="W230" i="9" s="1"/>
  <c r="Q231" i="9"/>
  <c r="O231" i="8"/>
  <c r="M231" i="8"/>
  <c r="Q230" i="8"/>
  <c r="R229" i="8"/>
  <c r="W229" i="8" s="1"/>
  <c r="S229" i="8"/>
  <c r="X229" i="8" s="1"/>
  <c r="N231" i="8"/>
  <c r="L231" i="8"/>
  <c r="J232" i="8"/>
  <c r="H233" i="8"/>
  <c r="AE232" i="8"/>
  <c r="K232" i="8"/>
  <c r="V236" i="1"/>
  <c r="W235" i="1"/>
  <c r="X235" i="1"/>
  <c r="N229" i="16" l="1"/>
  <c r="L229" i="16"/>
  <c r="Q232" i="16"/>
  <c r="S231" i="16"/>
  <c r="X231" i="16" s="1"/>
  <c r="R231" i="16"/>
  <c r="W231" i="16" s="1"/>
  <c r="AE230" i="16"/>
  <c r="K230" i="16"/>
  <c r="J230" i="16"/>
  <c r="H231" i="16"/>
  <c r="O229" i="16"/>
  <c r="M229" i="16"/>
  <c r="Q230" i="15"/>
  <c r="S229" i="15"/>
  <c r="X229" i="15" s="1"/>
  <c r="R229" i="15"/>
  <c r="W229" i="15" s="1"/>
  <c r="O231" i="15"/>
  <c r="M231" i="15"/>
  <c r="N231" i="15"/>
  <c r="L231" i="15"/>
  <c r="H233" i="15"/>
  <c r="AE232" i="15"/>
  <c r="K232" i="15"/>
  <c r="J232" i="15"/>
  <c r="S229" i="14"/>
  <c r="X229" i="14" s="1"/>
  <c r="R229" i="14"/>
  <c r="W229" i="14" s="1"/>
  <c r="Q230" i="14"/>
  <c r="O234" i="14"/>
  <c r="M234" i="14"/>
  <c r="N234" i="14"/>
  <c r="L234" i="14"/>
  <c r="K235" i="14"/>
  <c r="J235" i="14"/>
  <c r="H236" i="14"/>
  <c r="AE235" i="14"/>
  <c r="O230" i="9"/>
  <c r="M230" i="9"/>
  <c r="S231" i="9"/>
  <c r="X231" i="9" s="1"/>
  <c r="Q232" i="9"/>
  <c r="R231" i="9"/>
  <c r="W231" i="9" s="1"/>
  <c r="N230" i="9"/>
  <c r="L230" i="9"/>
  <c r="H232" i="9"/>
  <c r="AE231" i="9"/>
  <c r="K231" i="9"/>
  <c r="J231" i="9"/>
  <c r="H234" i="8"/>
  <c r="J233" i="8"/>
  <c r="AE233" i="8"/>
  <c r="K233" i="8"/>
  <c r="O232" i="8"/>
  <c r="M232" i="8"/>
  <c r="N232" i="8"/>
  <c r="L232" i="8"/>
  <c r="R230" i="8"/>
  <c r="W230" i="8" s="1"/>
  <c r="Q231" i="8"/>
  <c r="S230" i="8"/>
  <c r="X230" i="8" s="1"/>
  <c r="V237" i="1"/>
  <c r="W236" i="1"/>
  <c r="X236" i="1"/>
  <c r="N230" i="16" l="1"/>
  <c r="L230" i="16"/>
  <c r="H232" i="16"/>
  <c r="AE231" i="16"/>
  <c r="K231" i="16"/>
  <c r="J231" i="16"/>
  <c r="R232" i="16"/>
  <c r="W232" i="16" s="1"/>
  <c r="Q233" i="16"/>
  <c r="S232" i="16"/>
  <c r="X232" i="16" s="1"/>
  <c r="O230" i="16"/>
  <c r="M230" i="16"/>
  <c r="N232" i="15"/>
  <c r="L232" i="15"/>
  <c r="J233" i="15"/>
  <c r="H234" i="15"/>
  <c r="K233" i="15"/>
  <c r="AE233" i="15"/>
  <c r="O232" i="15"/>
  <c r="M232" i="15"/>
  <c r="Q231" i="15"/>
  <c r="R230" i="15"/>
  <c r="W230" i="15" s="1"/>
  <c r="S230" i="15"/>
  <c r="X230" i="15" s="1"/>
  <c r="H237" i="14"/>
  <c r="AE236" i="14"/>
  <c r="J236" i="14"/>
  <c r="K236" i="14"/>
  <c r="N235" i="14"/>
  <c r="L235" i="14"/>
  <c r="S230" i="14"/>
  <c r="X230" i="14" s="1"/>
  <c r="R230" i="14"/>
  <c r="W230" i="14" s="1"/>
  <c r="Q231" i="14"/>
  <c r="O235" i="14"/>
  <c r="M235" i="14"/>
  <c r="R232" i="9"/>
  <c r="W232" i="9" s="1"/>
  <c r="Q233" i="9"/>
  <c r="S232" i="9"/>
  <c r="X232" i="9" s="1"/>
  <c r="N231" i="9"/>
  <c r="L231" i="9"/>
  <c r="H233" i="9"/>
  <c r="K232" i="9"/>
  <c r="J232" i="9"/>
  <c r="AE232" i="9"/>
  <c r="O231" i="9"/>
  <c r="M231" i="9"/>
  <c r="S231" i="8"/>
  <c r="X231" i="8" s="1"/>
  <c r="R231" i="8"/>
  <c r="W231" i="8" s="1"/>
  <c r="Q232" i="8"/>
  <c r="O233" i="8"/>
  <c r="M233" i="8"/>
  <c r="N233" i="8"/>
  <c r="L233" i="8"/>
  <c r="J234" i="8"/>
  <c r="AE234" i="8"/>
  <c r="H235" i="8"/>
  <c r="K234" i="8"/>
  <c r="V238" i="1"/>
  <c r="X237" i="1"/>
  <c r="W237" i="1"/>
  <c r="Q234" i="16" l="1"/>
  <c r="S233" i="16"/>
  <c r="X233" i="16" s="1"/>
  <c r="R233" i="16"/>
  <c r="W233" i="16" s="1"/>
  <c r="N231" i="16"/>
  <c r="L231" i="16"/>
  <c r="J232" i="16"/>
  <c r="H233" i="16"/>
  <c r="AE232" i="16"/>
  <c r="K232" i="16"/>
  <c r="O231" i="16"/>
  <c r="M231" i="16"/>
  <c r="R231" i="15"/>
  <c r="W231" i="15" s="1"/>
  <c r="S231" i="15"/>
  <c r="X231" i="15" s="1"/>
  <c r="Q232" i="15"/>
  <c r="N233" i="15"/>
  <c r="L233" i="15"/>
  <c r="O233" i="15"/>
  <c r="M233" i="15"/>
  <c r="J234" i="15"/>
  <c r="H235" i="15"/>
  <c r="AE234" i="15"/>
  <c r="K234" i="15"/>
  <c r="N236" i="14"/>
  <c r="L236" i="14"/>
  <c r="Q232" i="14"/>
  <c r="S231" i="14"/>
  <c r="X231" i="14" s="1"/>
  <c r="R231" i="14"/>
  <c r="W231" i="14" s="1"/>
  <c r="O236" i="14"/>
  <c r="M236" i="14"/>
  <c r="K237" i="14"/>
  <c r="H238" i="14"/>
  <c r="J237" i="14"/>
  <c r="AE237" i="14"/>
  <c r="O232" i="9"/>
  <c r="M232" i="9"/>
  <c r="N232" i="9"/>
  <c r="L232" i="9"/>
  <c r="Q234" i="9"/>
  <c r="R233" i="9"/>
  <c r="W233" i="9" s="1"/>
  <c r="S233" i="9"/>
  <c r="X233" i="9" s="1"/>
  <c r="J233" i="9"/>
  <c r="H234" i="9"/>
  <c r="K233" i="9"/>
  <c r="AE233" i="9"/>
  <c r="H236" i="8"/>
  <c r="AE235" i="8"/>
  <c r="K235" i="8"/>
  <c r="J235" i="8"/>
  <c r="N234" i="8"/>
  <c r="L234" i="8"/>
  <c r="Q233" i="8"/>
  <c r="R232" i="8"/>
  <c r="W232" i="8" s="1"/>
  <c r="S232" i="8"/>
  <c r="X232" i="8" s="1"/>
  <c r="O234" i="8"/>
  <c r="M234" i="8"/>
  <c r="V239" i="1"/>
  <c r="X238" i="1"/>
  <c r="W238" i="1"/>
  <c r="O232" i="16" l="1"/>
  <c r="M232" i="16"/>
  <c r="K233" i="16"/>
  <c r="J233" i="16"/>
  <c r="AE233" i="16"/>
  <c r="H234" i="16"/>
  <c r="N232" i="16"/>
  <c r="L232" i="16"/>
  <c r="R234" i="16"/>
  <c r="W234" i="16" s="1"/>
  <c r="Q235" i="16"/>
  <c r="S234" i="16"/>
  <c r="X234" i="16" s="1"/>
  <c r="H236" i="15"/>
  <c r="J235" i="15"/>
  <c r="AE235" i="15"/>
  <c r="K235" i="15"/>
  <c r="N234" i="15"/>
  <c r="L234" i="15"/>
  <c r="S232" i="15"/>
  <c r="X232" i="15" s="1"/>
  <c r="R232" i="15"/>
  <c r="W232" i="15" s="1"/>
  <c r="Q233" i="15"/>
  <c r="O234" i="15"/>
  <c r="M234" i="15"/>
  <c r="K238" i="14"/>
  <c r="H239" i="14"/>
  <c r="AE238" i="14"/>
  <c r="J238" i="14"/>
  <c r="O237" i="14"/>
  <c r="M237" i="14"/>
  <c r="N237" i="14"/>
  <c r="L237" i="14"/>
  <c r="S232" i="14"/>
  <c r="X232" i="14" s="1"/>
  <c r="R232" i="14"/>
  <c r="W232" i="14" s="1"/>
  <c r="Q233" i="14"/>
  <c r="AE234" i="9"/>
  <c r="K234" i="9"/>
  <c r="J234" i="9"/>
  <c r="H235" i="9"/>
  <c r="S234" i="9"/>
  <c r="X234" i="9" s="1"/>
  <c r="R234" i="9"/>
  <c r="W234" i="9" s="1"/>
  <c r="Q235" i="9"/>
  <c r="O233" i="9"/>
  <c r="M233" i="9"/>
  <c r="N233" i="9"/>
  <c r="L233" i="9"/>
  <c r="N235" i="8"/>
  <c r="L235" i="8"/>
  <c r="Q234" i="8"/>
  <c r="S233" i="8"/>
  <c r="X233" i="8" s="1"/>
  <c r="R233" i="8"/>
  <c r="W233" i="8" s="1"/>
  <c r="O235" i="8"/>
  <c r="M235" i="8"/>
  <c r="AE236" i="8"/>
  <c r="K236" i="8"/>
  <c r="J236" i="8"/>
  <c r="H237" i="8"/>
  <c r="V240" i="1"/>
  <c r="W239" i="1"/>
  <c r="X239" i="1"/>
  <c r="S235" i="16" l="1"/>
  <c r="X235" i="16" s="1"/>
  <c r="R235" i="16"/>
  <c r="W235" i="16" s="1"/>
  <c r="Q236" i="16"/>
  <c r="N233" i="16"/>
  <c r="L233" i="16"/>
  <c r="H235" i="16"/>
  <c r="J234" i="16"/>
  <c r="K234" i="16"/>
  <c r="AE234" i="16"/>
  <c r="O233" i="16"/>
  <c r="M233" i="16"/>
  <c r="O235" i="15"/>
  <c r="M235" i="15"/>
  <c r="N235" i="15"/>
  <c r="L235" i="15"/>
  <c r="Q234" i="15"/>
  <c r="S233" i="15"/>
  <c r="X233" i="15" s="1"/>
  <c r="R233" i="15"/>
  <c r="W233" i="15" s="1"/>
  <c r="AE236" i="15"/>
  <c r="K236" i="15"/>
  <c r="H237" i="15"/>
  <c r="J236" i="15"/>
  <c r="Q234" i="14"/>
  <c r="S233" i="14"/>
  <c r="X233" i="14" s="1"/>
  <c r="R233" i="14"/>
  <c r="W233" i="14" s="1"/>
  <c r="AE239" i="14"/>
  <c r="H240" i="14"/>
  <c r="J239" i="14"/>
  <c r="K239" i="14"/>
  <c r="N238" i="14"/>
  <c r="L238" i="14"/>
  <c r="O238" i="14"/>
  <c r="M238" i="14"/>
  <c r="R235" i="9"/>
  <c r="W235" i="9" s="1"/>
  <c r="Q236" i="9"/>
  <c r="S235" i="9"/>
  <c r="X235" i="9" s="1"/>
  <c r="N234" i="9"/>
  <c r="L234" i="9"/>
  <c r="O234" i="9"/>
  <c r="M234" i="9"/>
  <c r="H236" i="9"/>
  <c r="J235" i="9"/>
  <c r="AE235" i="9"/>
  <c r="K235" i="9"/>
  <c r="K237" i="8"/>
  <c r="AE237" i="8"/>
  <c r="H238" i="8"/>
  <c r="J237" i="8"/>
  <c r="O236" i="8"/>
  <c r="M236" i="8"/>
  <c r="N236" i="8"/>
  <c r="L236" i="8"/>
  <c r="Q235" i="8"/>
  <c r="R234" i="8"/>
  <c r="W234" i="8" s="1"/>
  <c r="S234" i="8"/>
  <c r="X234" i="8" s="1"/>
  <c r="V241" i="1"/>
  <c r="W240" i="1"/>
  <c r="X240" i="1"/>
  <c r="K235" i="16" l="1"/>
  <c r="J235" i="16"/>
  <c r="H236" i="16"/>
  <c r="AE235" i="16"/>
  <c r="S236" i="16"/>
  <c r="X236" i="16" s="1"/>
  <c r="R236" i="16"/>
  <c r="W236" i="16" s="1"/>
  <c r="Q237" i="16"/>
  <c r="N234" i="16"/>
  <c r="L234" i="16"/>
  <c r="O234" i="16"/>
  <c r="M234" i="16"/>
  <c r="K237" i="15"/>
  <c r="H238" i="15"/>
  <c r="J237" i="15"/>
  <c r="AE237" i="15"/>
  <c r="N236" i="15"/>
  <c r="L236" i="15"/>
  <c r="O236" i="15"/>
  <c r="M236" i="15"/>
  <c r="Q235" i="15"/>
  <c r="S234" i="15"/>
  <c r="X234" i="15" s="1"/>
  <c r="R234" i="15"/>
  <c r="W234" i="15" s="1"/>
  <c r="N239" i="14"/>
  <c r="L239" i="14"/>
  <c r="O239" i="14"/>
  <c r="M239" i="14"/>
  <c r="K240" i="14"/>
  <c r="J240" i="14"/>
  <c r="H241" i="14"/>
  <c r="AE240" i="14"/>
  <c r="Q235" i="14"/>
  <c r="S234" i="14"/>
  <c r="X234" i="14" s="1"/>
  <c r="R234" i="14"/>
  <c r="W234" i="14" s="1"/>
  <c r="O235" i="9"/>
  <c r="M235" i="9"/>
  <c r="AE236" i="9"/>
  <c r="K236" i="9"/>
  <c r="J236" i="9"/>
  <c r="H237" i="9"/>
  <c r="S236" i="9"/>
  <c r="X236" i="9" s="1"/>
  <c r="R236" i="9"/>
  <c r="W236" i="9" s="1"/>
  <c r="Q237" i="9"/>
  <c r="N235" i="9"/>
  <c r="L235" i="9"/>
  <c r="Q236" i="8"/>
  <c r="S235" i="8"/>
  <c r="X235" i="8" s="1"/>
  <c r="R235" i="8"/>
  <c r="W235" i="8" s="1"/>
  <c r="K238" i="8"/>
  <c r="AE238" i="8"/>
  <c r="J238" i="8"/>
  <c r="H239" i="8"/>
  <c r="N237" i="8"/>
  <c r="L237" i="8"/>
  <c r="O237" i="8"/>
  <c r="M237" i="8"/>
  <c r="V242" i="1"/>
  <c r="W241" i="1"/>
  <c r="X241" i="1"/>
  <c r="S237" i="16" l="1"/>
  <c r="X237" i="16" s="1"/>
  <c r="R237" i="16"/>
  <c r="W237" i="16" s="1"/>
  <c r="Q238" i="16"/>
  <c r="H237" i="16"/>
  <c r="AE236" i="16"/>
  <c r="K236" i="16"/>
  <c r="J236" i="16"/>
  <c r="N235" i="16"/>
  <c r="L235" i="16"/>
  <c r="O235" i="16"/>
  <c r="M235" i="16"/>
  <c r="S235" i="15"/>
  <c r="X235" i="15" s="1"/>
  <c r="R235" i="15"/>
  <c r="W235" i="15" s="1"/>
  <c r="Q236" i="15"/>
  <c r="N237" i="15"/>
  <c r="L237" i="15"/>
  <c r="K238" i="15"/>
  <c r="J238" i="15"/>
  <c r="H239" i="15"/>
  <c r="AE238" i="15"/>
  <c r="O237" i="15"/>
  <c r="M237" i="15"/>
  <c r="N240" i="14"/>
  <c r="L240" i="14"/>
  <c r="O240" i="14"/>
  <c r="M240" i="14"/>
  <c r="S235" i="14"/>
  <c r="X235" i="14" s="1"/>
  <c r="R235" i="14"/>
  <c r="W235" i="14" s="1"/>
  <c r="Q236" i="14"/>
  <c r="H242" i="14"/>
  <c r="K241" i="14"/>
  <c r="AE241" i="14"/>
  <c r="J241" i="14"/>
  <c r="R237" i="9"/>
  <c r="W237" i="9" s="1"/>
  <c r="S237" i="9"/>
  <c r="X237" i="9" s="1"/>
  <c r="Q238" i="9"/>
  <c r="AE237" i="9"/>
  <c r="K237" i="9"/>
  <c r="H238" i="9"/>
  <c r="J237" i="9"/>
  <c r="N236" i="9"/>
  <c r="L236" i="9"/>
  <c r="O236" i="9"/>
  <c r="M236" i="9"/>
  <c r="K239" i="8"/>
  <c r="H240" i="8"/>
  <c r="J239" i="8"/>
  <c r="AE239" i="8"/>
  <c r="O238" i="8"/>
  <c r="M238" i="8"/>
  <c r="N238" i="8"/>
  <c r="L238" i="8"/>
  <c r="S236" i="8"/>
  <c r="X236" i="8" s="1"/>
  <c r="R236" i="8"/>
  <c r="W236" i="8" s="1"/>
  <c r="Q237" i="8"/>
  <c r="V243" i="1"/>
  <c r="X242" i="1"/>
  <c r="W242" i="1"/>
  <c r="O236" i="16" l="1"/>
  <c r="M236" i="16"/>
  <c r="K237" i="16"/>
  <c r="H238" i="16"/>
  <c r="AE237" i="16"/>
  <c r="J237" i="16"/>
  <c r="N236" i="16"/>
  <c r="L236" i="16"/>
  <c r="R238" i="16"/>
  <c r="W238" i="16" s="1"/>
  <c r="Q239" i="16"/>
  <c r="S238" i="16"/>
  <c r="X238" i="16" s="1"/>
  <c r="H240" i="15"/>
  <c r="J239" i="15"/>
  <c r="AE239" i="15"/>
  <c r="K239" i="15"/>
  <c r="O238" i="15"/>
  <c r="M238" i="15"/>
  <c r="Q237" i="15"/>
  <c r="S236" i="15"/>
  <c r="X236" i="15" s="1"/>
  <c r="R236" i="15"/>
  <c r="W236" i="15" s="1"/>
  <c r="N238" i="15"/>
  <c r="L238" i="15"/>
  <c r="N241" i="14"/>
  <c r="L241" i="14"/>
  <c r="AE242" i="14"/>
  <c r="K242" i="14"/>
  <c r="J242" i="14"/>
  <c r="H243" i="14"/>
  <c r="O241" i="14"/>
  <c r="M241" i="14"/>
  <c r="S236" i="14"/>
  <c r="X236" i="14" s="1"/>
  <c r="Q237" i="14"/>
  <c r="R236" i="14"/>
  <c r="W236" i="14" s="1"/>
  <c r="N237" i="9"/>
  <c r="L237" i="9"/>
  <c r="K238" i="9"/>
  <c r="J238" i="9"/>
  <c r="AE238" i="9"/>
  <c r="H239" i="9"/>
  <c r="R238" i="9"/>
  <c r="W238" i="9" s="1"/>
  <c r="Q239" i="9"/>
  <c r="S238" i="9"/>
  <c r="X238" i="9" s="1"/>
  <c r="O237" i="9"/>
  <c r="M237" i="9"/>
  <c r="S237" i="8"/>
  <c r="X237" i="8" s="1"/>
  <c r="Q238" i="8"/>
  <c r="R237" i="8"/>
  <c r="W237" i="8" s="1"/>
  <c r="N239" i="8"/>
  <c r="L239" i="8"/>
  <c r="H241" i="8"/>
  <c r="J240" i="8"/>
  <c r="AE240" i="8"/>
  <c r="K240" i="8"/>
  <c r="O239" i="8"/>
  <c r="M239" i="8"/>
  <c r="V244" i="1"/>
  <c r="W243" i="1"/>
  <c r="X243" i="1"/>
  <c r="J238" i="16" l="1"/>
  <c r="H239" i="16"/>
  <c r="AE238" i="16"/>
  <c r="K238" i="16"/>
  <c r="O237" i="16"/>
  <c r="M237" i="16"/>
  <c r="S239" i="16"/>
  <c r="X239" i="16" s="1"/>
  <c r="R239" i="16"/>
  <c r="W239" i="16" s="1"/>
  <c r="Q240" i="16"/>
  <c r="N237" i="16"/>
  <c r="L237" i="16"/>
  <c r="O239" i="15"/>
  <c r="M239" i="15"/>
  <c r="R237" i="15"/>
  <c r="W237" i="15" s="1"/>
  <c r="Q238" i="15"/>
  <c r="S237" i="15"/>
  <c r="X237" i="15" s="1"/>
  <c r="N239" i="15"/>
  <c r="L239" i="15"/>
  <c r="H241" i="15"/>
  <c r="K240" i="15"/>
  <c r="J240" i="15"/>
  <c r="AE240" i="15"/>
  <c r="Q238" i="14"/>
  <c r="S237" i="14"/>
  <c r="X237" i="14" s="1"/>
  <c r="R237" i="14"/>
  <c r="W237" i="14" s="1"/>
  <c r="K243" i="14"/>
  <c r="J243" i="14"/>
  <c r="H244" i="14"/>
  <c r="AE243" i="14"/>
  <c r="N242" i="14"/>
  <c r="L242" i="14"/>
  <c r="O242" i="14"/>
  <c r="M242" i="14"/>
  <c r="O238" i="9"/>
  <c r="M238" i="9"/>
  <c r="J239" i="9"/>
  <c r="H240" i="9"/>
  <c r="AE239" i="9"/>
  <c r="K239" i="9"/>
  <c r="Q240" i="9"/>
  <c r="S239" i="9"/>
  <c r="X239" i="9" s="1"/>
  <c r="R239" i="9"/>
  <c r="W239" i="9" s="1"/>
  <c r="N238" i="9"/>
  <c r="L238" i="9"/>
  <c r="O240" i="8"/>
  <c r="M240" i="8"/>
  <c r="S238" i="8"/>
  <c r="X238" i="8" s="1"/>
  <c r="R238" i="8"/>
  <c r="W238" i="8" s="1"/>
  <c r="Q239" i="8"/>
  <c r="N240" i="8"/>
  <c r="L240" i="8"/>
  <c r="J241" i="8"/>
  <c r="K241" i="8"/>
  <c r="H242" i="8"/>
  <c r="AE241" i="8"/>
  <c r="V245" i="1"/>
  <c r="X244" i="1"/>
  <c r="W244" i="1"/>
  <c r="S240" i="16" l="1"/>
  <c r="X240" i="16" s="1"/>
  <c r="Q241" i="16"/>
  <c r="R240" i="16"/>
  <c r="W240" i="16" s="1"/>
  <c r="O238" i="16"/>
  <c r="M238" i="16"/>
  <c r="K239" i="16"/>
  <c r="AE239" i="16"/>
  <c r="J239" i="16"/>
  <c r="H240" i="16"/>
  <c r="N238" i="16"/>
  <c r="L238" i="16"/>
  <c r="O240" i="15"/>
  <c r="M240" i="15"/>
  <c r="N240" i="15"/>
  <c r="L240" i="15"/>
  <c r="R238" i="15"/>
  <c r="W238" i="15" s="1"/>
  <c r="S238" i="15"/>
  <c r="X238" i="15" s="1"/>
  <c r="Q239" i="15"/>
  <c r="H242" i="15"/>
  <c r="AE241" i="15"/>
  <c r="J241" i="15"/>
  <c r="K241" i="15"/>
  <c r="J244" i="14"/>
  <c r="H245" i="14"/>
  <c r="AE244" i="14"/>
  <c r="K244" i="14"/>
  <c r="N243" i="14"/>
  <c r="L243" i="14"/>
  <c r="O243" i="14"/>
  <c r="M243" i="14"/>
  <c r="R238" i="14"/>
  <c r="W238" i="14" s="1"/>
  <c r="S238" i="14"/>
  <c r="X238" i="14" s="1"/>
  <c r="Q239" i="14"/>
  <c r="H241" i="9"/>
  <c r="AE240" i="9"/>
  <c r="J240" i="9"/>
  <c r="K240" i="9"/>
  <c r="O239" i="9"/>
  <c r="M239" i="9"/>
  <c r="R240" i="9"/>
  <c r="W240" i="9" s="1"/>
  <c r="S240" i="9"/>
  <c r="X240" i="9" s="1"/>
  <c r="Q241" i="9"/>
  <c r="N239" i="9"/>
  <c r="L239" i="9"/>
  <c r="AE242" i="8"/>
  <c r="H243" i="8"/>
  <c r="K242" i="8"/>
  <c r="J242" i="8"/>
  <c r="O241" i="8"/>
  <c r="M241" i="8"/>
  <c r="S239" i="8"/>
  <c r="X239" i="8" s="1"/>
  <c r="R239" i="8"/>
  <c r="W239" i="8" s="1"/>
  <c r="Q240" i="8"/>
  <c r="N241" i="8"/>
  <c r="L241" i="8"/>
  <c r="V246" i="1"/>
  <c r="W245" i="1"/>
  <c r="X245" i="1"/>
  <c r="AE240" i="16" l="1"/>
  <c r="H241" i="16"/>
  <c r="K240" i="16"/>
  <c r="J240" i="16"/>
  <c r="O239" i="16"/>
  <c r="M239" i="16"/>
  <c r="S241" i="16"/>
  <c r="X241" i="16" s="1"/>
  <c r="R241" i="16"/>
  <c r="W241" i="16" s="1"/>
  <c r="Q242" i="16"/>
  <c r="N239" i="16"/>
  <c r="L239" i="16"/>
  <c r="N241" i="15"/>
  <c r="L241" i="15"/>
  <c r="O241" i="15"/>
  <c r="M241" i="15"/>
  <c r="K242" i="15"/>
  <c r="H243" i="15"/>
  <c r="AE242" i="15"/>
  <c r="J242" i="15"/>
  <c r="S239" i="15"/>
  <c r="X239" i="15" s="1"/>
  <c r="R239" i="15"/>
  <c r="W239" i="15" s="1"/>
  <c r="Q240" i="15"/>
  <c r="S239" i="14"/>
  <c r="X239" i="14" s="1"/>
  <c r="R239" i="14"/>
  <c r="W239" i="14" s="1"/>
  <c r="Q240" i="14"/>
  <c r="H246" i="14"/>
  <c r="AE245" i="14"/>
  <c r="J245" i="14"/>
  <c r="K245" i="14"/>
  <c r="O244" i="14"/>
  <c r="M244" i="14"/>
  <c r="N244" i="14"/>
  <c r="L244" i="14"/>
  <c r="Q242" i="9"/>
  <c r="R241" i="9"/>
  <c r="W241" i="9" s="1"/>
  <c r="S241" i="9"/>
  <c r="X241" i="9" s="1"/>
  <c r="N240" i="9"/>
  <c r="L240" i="9"/>
  <c r="O240" i="9"/>
  <c r="M240" i="9"/>
  <c r="H242" i="9"/>
  <c r="K241" i="9"/>
  <c r="AE241" i="9"/>
  <c r="J241" i="9"/>
  <c r="R240" i="8"/>
  <c r="W240" i="8" s="1"/>
  <c r="S240" i="8"/>
  <c r="X240" i="8" s="1"/>
  <c r="Q241" i="8"/>
  <c r="N242" i="8"/>
  <c r="L242" i="8"/>
  <c r="AE243" i="8"/>
  <c r="K243" i="8"/>
  <c r="J243" i="8"/>
  <c r="H244" i="8"/>
  <c r="O242" i="8"/>
  <c r="M242" i="8"/>
  <c r="V247" i="1"/>
  <c r="X246" i="1"/>
  <c r="W246" i="1"/>
  <c r="Q243" i="16" l="1"/>
  <c r="S242" i="16"/>
  <c r="X242" i="16" s="1"/>
  <c r="R242" i="16"/>
  <c r="W242" i="16" s="1"/>
  <c r="N240" i="16"/>
  <c r="L240" i="16"/>
  <c r="O240" i="16"/>
  <c r="M240" i="16"/>
  <c r="H242" i="16"/>
  <c r="AE241" i="16"/>
  <c r="K241" i="16"/>
  <c r="J241" i="16"/>
  <c r="S240" i="15"/>
  <c r="X240" i="15" s="1"/>
  <c r="R240" i="15"/>
  <c r="W240" i="15" s="1"/>
  <c r="Q241" i="15"/>
  <c r="O242" i="15"/>
  <c r="M242" i="15"/>
  <c r="AE243" i="15"/>
  <c r="J243" i="15"/>
  <c r="K243" i="15"/>
  <c r="H244" i="15"/>
  <c r="N242" i="15"/>
  <c r="L242" i="15"/>
  <c r="N245" i="14"/>
  <c r="L245" i="14"/>
  <c r="S240" i="14"/>
  <c r="X240" i="14" s="1"/>
  <c r="R240" i="14"/>
  <c r="W240" i="14" s="1"/>
  <c r="Q241" i="14"/>
  <c r="O245" i="14"/>
  <c r="M245" i="14"/>
  <c r="H247" i="14"/>
  <c r="K246" i="14"/>
  <c r="J246" i="14"/>
  <c r="AE246" i="14"/>
  <c r="N241" i="9"/>
  <c r="L241" i="9"/>
  <c r="H243" i="9"/>
  <c r="AE242" i="9"/>
  <c r="J242" i="9"/>
  <c r="K242" i="9"/>
  <c r="O241" i="9"/>
  <c r="M241" i="9"/>
  <c r="S242" i="9"/>
  <c r="X242" i="9" s="1"/>
  <c r="R242" i="9"/>
  <c r="W242" i="9" s="1"/>
  <c r="Q243" i="9"/>
  <c r="O243" i="8"/>
  <c r="M243" i="8"/>
  <c r="N243" i="8"/>
  <c r="L243" i="8"/>
  <c r="AE244" i="8"/>
  <c r="H245" i="8"/>
  <c r="K244" i="8"/>
  <c r="J244" i="8"/>
  <c r="Q242" i="8"/>
  <c r="S241" i="8"/>
  <c r="X241" i="8" s="1"/>
  <c r="R241" i="8"/>
  <c r="W241" i="8" s="1"/>
  <c r="V248" i="1"/>
  <c r="W247" i="1"/>
  <c r="X247" i="1"/>
  <c r="N241" i="16" l="1"/>
  <c r="L241" i="16"/>
  <c r="O241" i="16"/>
  <c r="M241" i="16"/>
  <c r="J242" i="16"/>
  <c r="AE242" i="16"/>
  <c r="H243" i="16"/>
  <c r="K242" i="16"/>
  <c r="S243" i="16"/>
  <c r="X243" i="16" s="1"/>
  <c r="R243" i="16"/>
  <c r="W243" i="16" s="1"/>
  <c r="Q244" i="16"/>
  <c r="H245" i="15"/>
  <c r="K244" i="15"/>
  <c r="J244" i="15"/>
  <c r="AE244" i="15"/>
  <c r="O243" i="15"/>
  <c r="M243" i="15"/>
  <c r="Q242" i="15"/>
  <c r="S241" i="15"/>
  <c r="X241" i="15" s="1"/>
  <c r="R241" i="15"/>
  <c r="W241" i="15" s="1"/>
  <c r="N243" i="15"/>
  <c r="L243" i="15"/>
  <c r="J247" i="14"/>
  <c r="H248" i="14"/>
  <c r="K247" i="14"/>
  <c r="AE247" i="14"/>
  <c r="N246" i="14"/>
  <c r="L246" i="14"/>
  <c r="O246" i="14"/>
  <c r="M246" i="14"/>
  <c r="S241" i="14"/>
  <c r="X241" i="14" s="1"/>
  <c r="Q242" i="14"/>
  <c r="R241" i="14"/>
  <c r="W241" i="14" s="1"/>
  <c r="S243" i="9"/>
  <c r="X243" i="9" s="1"/>
  <c r="R243" i="9"/>
  <c r="W243" i="9" s="1"/>
  <c r="Q244" i="9"/>
  <c r="O242" i="9"/>
  <c r="M242" i="9"/>
  <c r="N242" i="9"/>
  <c r="L242" i="9"/>
  <c r="AE243" i="9"/>
  <c r="J243" i="9"/>
  <c r="H244" i="9"/>
  <c r="K243" i="9"/>
  <c r="O244" i="8"/>
  <c r="M244" i="8"/>
  <c r="S242" i="8"/>
  <c r="X242" i="8" s="1"/>
  <c r="R242" i="8"/>
  <c r="W242" i="8" s="1"/>
  <c r="Q243" i="8"/>
  <c r="H246" i="8"/>
  <c r="AE245" i="8"/>
  <c r="J245" i="8"/>
  <c r="K245" i="8"/>
  <c r="N244" i="8"/>
  <c r="L244" i="8"/>
  <c r="V249" i="1"/>
  <c r="X248" i="1"/>
  <c r="W248" i="1"/>
  <c r="N242" i="16" l="1"/>
  <c r="L242" i="16"/>
  <c r="O242" i="16"/>
  <c r="M242" i="16"/>
  <c r="K243" i="16"/>
  <c r="J243" i="16"/>
  <c r="H244" i="16"/>
  <c r="AE243" i="16"/>
  <c r="S244" i="16"/>
  <c r="X244" i="16" s="1"/>
  <c r="R244" i="16"/>
  <c r="W244" i="16" s="1"/>
  <c r="Q245" i="16"/>
  <c r="N244" i="15"/>
  <c r="L244" i="15"/>
  <c r="O244" i="15"/>
  <c r="M244" i="15"/>
  <c r="R242" i="15"/>
  <c r="W242" i="15" s="1"/>
  <c r="S242" i="15"/>
  <c r="X242" i="15" s="1"/>
  <c r="Q243" i="15"/>
  <c r="H246" i="15"/>
  <c r="AE245" i="15"/>
  <c r="J245" i="15"/>
  <c r="K245" i="15"/>
  <c r="S242" i="14"/>
  <c r="X242" i="14" s="1"/>
  <c r="R242" i="14"/>
  <c r="W242" i="14" s="1"/>
  <c r="Q243" i="14"/>
  <c r="O247" i="14"/>
  <c r="M247" i="14"/>
  <c r="K248" i="14"/>
  <c r="J248" i="14"/>
  <c r="H249" i="14"/>
  <c r="AE248" i="14"/>
  <c r="N247" i="14"/>
  <c r="L247" i="14"/>
  <c r="H245" i="9"/>
  <c r="AE244" i="9"/>
  <c r="K244" i="9"/>
  <c r="J244" i="9"/>
  <c r="N243" i="9"/>
  <c r="L243" i="9"/>
  <c r="S244" i="9"/>
  <c r="X244" i="9" s="1"/>
  <c r="Q245" i="9"/>
  <c r="R244" i="9"/>
  <c r="W244" i="9" s="1"/>
  <c r="O243" i="9"/>
  <c r="M243" i="9"/>
  <c r="O245" i="8"/>
  <c r="M245" i="8"/>
  <c r="J246" i="8"/>
  <c r="H247" i="8"/>
  <c r="AE246" i="8"/>
  <c r="K246" i="8"/>
  <c r="N245" i="8"/>
  <c r="L245" i="8"/>
  <c r="S243" i="8"/>
  <c r="X243" i="8" s="1"/>
  <c r="R243" i="8"/>
  <c r="W243" i="8" s="1"/>
  <c r="Q244" i="8"/>
  <c r="V250" i="1"/>
  <c r="W249" i="1"/>
  <c r="X249" i="1"/>
  <c r="N243" i="16" l="1"/>
  <c r="L243" i="16"/>
  <c r="Q246" i="16"/>
  <c r="R245" i="16"/>
  <c r="W245" i="16" s="1"/>
  <c r="S245" i="16"/>
  <c r="X245" i="16" s="1"/>
  <c r="AE244" i="16"/>
  <c r="K244" i="16"/>
  <c r="H245" i="16"/>
  <c r="J244" i="16"/>
  <c r="O243" i="16"/>
  <c r="M243" i="16"/>
  <c r="N245" i="15"/>
  <c r="L245" i="15"/>
  <c r="H247" i="15"/>
  <c r="AE246" i="15"/>
  <c r="K246" i="15"/>
  <c r="J246" i="15"/>
  <c r="S243" i="15"/>
  <c r="X243" i="15" s="1"/>
  <c r="Q244" i="15"/>
  <c r="R243" i="15"/>
  <c r="W243" i="15" s="1"/>
  <c r="O245" i="15"/>
  <c r="M245" i="15"/>
  <c r="N248" i="14"/>
  <c r="L248" i="14"/>
  <c r="O248" i="14"/>
  <c r="M248" i="14"/>
  <c r="S243" i="14"/>
  <c r="X243" i="14" s="1"/>
  <c r="R243" i="14"/>
  <c r="W243" i="14" s="1"/>
  <c r="Q244" i="14"/>
  <c r="J249" i="14"/>
  <c r="AE249" i="14"/>
  <c r="H250" i="14"/>
  <c r="K249" i="14"/>
  <c r="S245" i="9"/>
  <c r="X245" i="9" s="1"/>
  <c r="Q246" i="9"/>
  <c r="R245" i="9"/>
  <c r="W245" i="9" s="1"/>
  <c r="O244" i="9"/>
  <c r="M244" i="9"/>
  <c r="N244" i="9"/>
  <c r="L244" i="9"/>
  <c r="H246" i="9"/>
  <c r="AE245" i="9"/>
  <c r="K245" i="9"/>
  <c r="J245" i="9"/>
  <c r="Q245" i="8"/>
  <c r="R244" i="8"/>
  <c r="W244" i="8" s="1"/>
  <c r="S244" i="8"/>
  <c r="X244" i="8" s="1"/>
  <c r="O246" i="8"/>
  <c r="M246" i="8"/>
  <c r="N246" i="8"/>
  <c r="L246" i="8"/>
  <c r="H248" i="8"/>
  <c r="J247" i="8"/>
  <c r="AE247" i="8"/>
  <c r="K247" i="8"/>
  <c r="V251" i="1"/>
  <c r="W250" i="1"/>
  <c r="X250" i="1"/>
  <c r="N244" i="16" l="1"/>
  <c r="L244" i="16"/>
  <c r="H246" i="16"/>
  <c r="AE245" i="16"/>
  <c r="K245" i="16"/>
  <c r="J245" i="16"/>
  <c r="R246" i="16"/>
  <c r="W246" i="16" s="1"/>
  <c r="Q247" i="16"/>
  <c r="S246" i="16"/>
  <c r="X246" i="16" s="1"/>
  <c r="O244" i="16"/>
  <c r="M244" i="16"/>
  <c r="N246" i="15"/>
  <c r="L246" i="15"/>
  <c r="J247" i="15"/>
  <c r="AE247" i="15"/>
  <c r="K247" i="15"/>
  <c r="H248" i="15"/>
  <c r="S244" i="15"/>
  <c r="X244" i="15" s="1"/>
  <c r="Q245" i="15"/>
  <c r="R244" i="15"/>
  <c r="W244" i="15" s="1"/>
  <c r="O246" i="15"/>
  <c r="M246" i="15"/>
  <c r="J250" i="14"/>
  <c r="K250" i="14"/>
  <c r="AE250" i="14"/>
  <c r="H251" i="14"/>
  <c r="O249" i="14"/>
  <c r="M249" i="14"/>
  <c r="S244" i="14"/>
  <c r="X244" i="14" s="1"/>
  <c r="R244" i="14"/>
  <c r="W244" i="14" s="1"/>
  <c r="Q245" i="14"/>
  <c r="N249" i="14"/>
  <c r="L249" i="14"/>
  <c r="N245" i="9"/>
  <c r="L245" i="9"/>
  <c r="H247" i="9"/>
  <c r="AE246" i="9"/>
  <c r="J246" i="9"/>
  <c r="K246" i="9"/>
  <c r="R246" i="9"/>
  <c r="W246" i="9" s="1"/>
  <c r="S246" i="9"/>
  <c r="X246" i="9" s="1"/>
  <c r="Q247" i="9"/>
  <c r="O245" i="9"/>
  <c r="M245" i="9"/>
  <c r="N247" i="8"/>
  <c r="L247" i="8"/>
  <c r="O247" i="8"/>
  <c r="M247" i="8"/>
  <c r="J248" i="8"/>
  <c r="H249" i="8"/>
  <c r="K248" i="8"/>
  <c r="AE248" i="8"/>
  <c r="S245" i="8"/>
  <c r="X245" i="8" s="1"/>
  <c r="R245" i="8"/>
  <c r="W245" i="8" s="1"/>
  <c r="Q246" i="8"/>
  <c r="V252" i="1"/>
  <c r="X251" i="1"/>
  <c r="W251" i="1"/>
  <c r="Q248" i="16" l="1"/>
  <c r="S247" i="16"/>
  <c r="X247" i="16" s="1"/>
  <c r="R247" i="16"/>
  <c r="W247" i="16" s="1"/>
  <c r="O245" i="16"/>
  <c r="M245" i="16"/>
  <c r="K246" i="16"/>
  <c r="J246" i="16"/>
  <c r="H247" i="16"/>
  <c r="AE246" i="16"/>
  <c r="N245" i="16"/>
  <c r="L245" i="16"/>
  <c r="K248" i="15"/>
  <c r="J248" i="15"/>
  <c r="AE248" i="15"/>
  <c r="H249" i="15"/>
  <c r="N247" i="15"/>
  <c r="L247" i="15"/>
  <c r="O247" i="15"/>
  <c r="M247" i="15"/>
  <c r="Q246" i="15"/>
  <c r="S245" i="15"/>
  <c r="X245" i="15" s="1"/>
  <c r="R245" i="15"/>
  <c r="W245" i="15" s="1"/>
  <c r="R245" i="14"/>
  <c r="W245" i="14" s="1"/>
  <c r="Q246" i="14"/>
  <c r="S245" i="14"/>
  <c r="X245" i="14" s="1"/>
  <c r="O250" i="14"/>
  <c r="M250" i="14"/>
  <c r="K251" i="14"/>
  <c r="AE251" i="14"/>
  <c r="H252" i="14"/>
  <c r="J251" i="14"/>
  <c r="N250" i="14"/>
  <c r="L250" i="14"/>
  <c r="Q248" i="9"/>
  <c r="R247" i="9"/>
  <c r="W247" i="9" s="1"/>
  <c r="S247" i="9"/>
  <c r="X247" i="9" s="1"/>
  <c r="N246" i="9"/>
  <c r="L246" i="9"/>
  <c r="O246" i="9"/>
  <c r="M246" i="9"/>
  <c r="J247" i="9"/>
  <c r="AE247" i="9"/>
  <c r="K247" i="9"/>
  <c r="H248" i="9"/>
  <c r="Q247" i="8"/>
  <c r="R246" i="8"/>
  <c r="W246" i="8" s="1"/>
  <c r="S246" i="8"/>
  <c r="X246" i="8" s="1"/>
  <c r="H250" i="8"/>
  <c r="K249" i="8"/>
  <c r="AE249" i="8"/>
  <c r="J249" i="8"/>
  <c r="N248" i="8"/>
  <c r="L248" i="8"/>
  <c r="O248" i="8"/>
  <c r="M248" i="8"/>
  <c r="V253" i="1"/>
  <c r="X252" i="1"/>
  <c r="W252" i="1"/>
  <c r="K247" i="16" l="1"/>
  <c r="J247" i="16"/>
  <c r="AE247" i="16"/>
  <c r="H248" i="16"/>
  <c r="O246" i="16"/>
  <c r="M246" i="16"/>
  <c r="N246" i="16"/>
  <c r="L246" i="16"/>
  <c r="R248" i="16"/>
  <c r="W248" i="16" s="1"/>
  <c r="Q249" i="16"/>
  <c r="S248" i="16"/>
  <c r="X248" i="16" s="1"/>
  <c r="J249" i="15"/>
  <c r="AE249" i="15"/>
  <c r="H250" i="15"/>
  <c r="K249" i="15"/>
  <c r="N248" i="15"/>
  <c r="L248" i="15"/>
  <c r="S246" i="15"/>
  <c r="X246" i="15" s="1"/>
  <c r="R246" i="15"/>
  <c r="W246" i="15" s="1"/>
  <c r="Q247" i="15"/>
  <c r="O248" i="15"/>
  <c r="M248" i="15"/>
  <c r="K252" i="14"/>
  <c r="J252" i="14"/>
  <c r="AE252" i="14"/>
  <c r="H253" i="14"/>
  <c r="S246" i="14"/>
  <c r="X246" i="14" s="1"/>
  <c r="R246" i="14"/>
  <c r="W246" i="14" s="1"/>
  <c r="Q247" i="14"/>
  <c r="N251" i="14"/>
  <c r="L251" i="14"/>
  <c r="O251" i="14"/>
  <c r="M251" i="14"/>
  <c r="N247" i="9"/>
  <c r="L247" i="9"/>
  <c r="K248" i="9"/>
  <c r="AE248" i="9"/>
  <c r="H249" i="9"/>
  <c r="J248" i="9"/>
  <c r="O247" i="9"/>
  <c r="M247" i="9"/>
  <c r="S248" i="9"/>
  <c r="X248" i="9" s="1"/>
  <c r="R248" i="9"/>
  <c r="W248" i="9" s="1"/>
  <c r="Q249" i="9"/>
  <c r="N249" i="8"/>
  <c r="L249" i="8"/>
  <c r="O249" i="8"/>
  <c r="M249" i="8"/>
  <c r="K250" i="8"/>
  <c r="J250" i="8"/>
  <c r="H251" i="8"/>
  <c r="AE250" i="8"/>
  <c r="Q248" i="8"/>
  <c r="S247" i="8"/>
  <c r="X247" i="8" s="1"/>
  <c r="R247" i="8"/>
  <c r="W247" i="8" s="1"/>
  <c r="V254" i="1"/>
  <c r="W253" i="1"/>
  <c r="X253" i="1"/>
  <c r="H249" i="16" l="1"/>
  <c r="AE248" i="16"/>
  <c r="K248" i="16"/>
  <c r="J248" i="16"/>
  <c r="Q250" i="16"/>
  <c r="S249" i="16"/>
  <c r="X249" i="16" s="1"/>
  <c r="R249" i="16"/>
  <c r="W249" i="16" s="1"/>
  <c r="N247" i="16"/>
  <c r="L247" i="16"/>
  <c r="O247" i="16"/>
  <c r="M247" i="16"/>
  <c r="Q248" i="15"/>
  <c r="S247" i="15"/>
  <c r="X247" i="15" s="1"/>
  <c r="R247" i="15"/>
  <c r="W247" i="15" s="1"/>
  <c r="O249" i="15"/>
  <c r="M249" i="15"/>
  <c r="AE250" i="15"/>
  <c r="J250" i="15"/>
  <c r="K250" i="15"/>
  <c r="H251" i="15"/>
  <c r="N249" i="15"/>
  <c r="L249" i="15"/>
  <c r="Q248" i="14"/>
  <c r="S247" i="14"/>
  <c r="X247" i="14" s="1"/>
  <c r="R247" i="14"/>
  <c r="W247" i="14" s="1"/>
  <c r="N252" i="14"/>
  <c r="L252" i="14"/>
  <c r="K253" i="14"/>
  <c r="J253" i="14"/>
  <c r="AE253" i="14"/>
  <c r="H254" i="14"/>
  <c r="O252" i="14"/>
  <c r="M252" i="14"/>
  <c r="R249" i="9"/>
  <c r="W249" i="9" s="1"/>
  <c r="Q250" i="9"/>
  <c r="S249" i="9"/>
  <c r="X249" i="9" s="1"/>
  <c r="N248" i="9"/>
  <c r="L248" i="9"/>
  <c r="H250" i="9"/>
  <c r="AE249" i="9"/>
  <c r="K249" i="9"/>
  <c r="J249" i="9"/>
  <c r="O248" i="9"/>
  <c r="M248" i="9"/>
  <c r="Q249" i="8"/>
  <c r="S248" i="8"/>
  <c r="X248" i="8" s="1"/>
  <c r="R248" i="8"/>
  <c r="W248" i="8" s="1"/>
  <c r="K251" i="8"/>
  <c r="J251" i="8"/>
  <c r="H252" i="8"/>
  <c r="AE251" i="8"/>
  <c r="N250" i="8"/>
  <c r="L250" i="8"/>
  <c r="O250" i="8"/>
  <c r="M250" i="8"/>
  <c r="V255" i="1"/>
  <c r="W254" i="1"/>
  <c r="X254" i="1"/>
  <c r="N248" i="16" l="1"/>
  <c r="L248" i="16"/>
  <c r="O248" i="16"/>
  <c r="M248" i="16"/>
  <c r="S250" i="16"/>
  <c r="X250" i="16" s="1"/>
  <c r="R250" i="16"/>
  <c r="W250" i="16" s="1"/>
  <c r="Q251" i="16"/>
  <c r="K249" i="16"/>
  <c r="J249" i="16"/>
  <c r="AE249" i="16"/>
  <c r="H250" i="16"/>
  <c r="K251" i="15"/>
  <c r="H252" i="15"/>
  <c r="AE251" i="15"/>
  <c r="J251" i="15"/>
  <c r="O250" i="15"/>
  <c r="M250" i="15"/>
  <c r="N250" i="15"/>
  <c r="L250" i="15"/>
  <c r="S248" i="15"/>
  <c r="X248" i="15" s="1"/>
  <c r="Q249" i="15"/>
  <c r="R248" i="15"/>
  <c r="W248" i="15" s="1"/>
  <c r="AE254" i="14"/>
  <c r="H255" i="14"/>
  <c r="K254" i="14"/>
  <c r="J254" i="14"/>
  <c r="N253" i="14"/>
  <c r="L253" i="14"/>
  <c r="O253" i="14"/>
  <c r="M253" i="14"/>
  <c r="S248" i="14"/>
  <c r="X248" i="14" s="1"/>
  <c r="R248" i="14"/>
  <c r="W248" i="14" s="1"/>
  <c r="Q249" i="14"/>
  <c r="O249" i="9"/>
  <c r="M249" i="9"/>
  <c r="AE250" i="9"/>
  <c r="K250" i="9"/>
  <c r="J250" i="9"/>
  <c r="H251" i="9"/>
  <c r="R250" i="9"/>
  <c r="W250" i="9" s="1"/>
  <c r="Q251" i="9"/>
  <c r="S250" i="9"/>
  <c r="X250" i="9" s="1"/>
  <c r="N249" i="9"/>
  <c r="L249" i="9"/>
  <c r="K252" i="8"/>
  <c r="H253" i="8"/>
  <c r="J252" i="8"/>
  <c r="AE252" i="8"/>
  <c r="O251" i="8"/>
  <c r="M251" i="8"/>
  <c r="N251" i="8"/>
  <c r="L251" i="8"/>
  <c r="Q250" i="8"/>
  <c r="S249" i="8"/>
  <c r="X249" i="8" s="1"/>
  <c r="R249" i="8"/>
  <c r="W249" i="8" s="1"/>
  <c r="V256" i="1"/>
  <c r="X255" i="1"/>
  <c r="W255" i="1"/>
  <c r="O249" i="16" l="1"/>
  <c r="M249" i="16"/>
  <c r="H251" i="16"/>
  <c r="AE250" i="16"/>
  <c r="K250" i="16"/>
  <c r="J250" i="16"/>
  <c r="N249" i="16"/>
  <c r="L249" i="16"/>
  <c r="Q252" i="16"/>
  <c r="S251" i="16"/>
  <c r="X251" i="16" s="1"/>
  <c r="R251" i="16"/>
  <c r="W251" i="16" s="1"/>
  <c r="S249" i="15"/>
  <c r="X249" i="15" s="1"/>
  <c r="R249" i="15"/>
  <c r="W249" i="15" s="1"/>
  <c r="Q250" i="15"/>
  <c r="K252" i="15"/>
  <c r="H253" i="15"/>
  <c r="J252" i="15"/>
  <c r="AE252" i="15"/>
  <c r="N251" i="15"/>
  <c r="L251" i="15"/>
  <c r="O251" i="15"/>
  <c r="M251" i="15"/>
  <c r="Q250" i="14"/>
  <c r="R249" i="14"/>
  <c r="W249" i="14" s="1"/>
  <c r="S249" i="14"/>
  <c r="X249" i="14" s="1"/>
  <c r="N254" i="14"/>
  <c r="L254" i="14"/>
  <c r="H256" i="14"/>
  <c r="K255" i="14"/>
  <c r="J255" i="14"/>
  <c r="AE255" i="14"/>
  <c r="O254" i="14"/>
  <c r="M254" i="14"/>
  <c r="AE251" i="9"/>
  <c r="K251" i="9"/>
  <c r="H252" i="9"/>
  <c r="J251" i="9"/>
  <c r="N250" i="9"/>
  <c r="L250" i="9"/>
  <c r="R251" i="9"/>
  <c r="W251" i="9" s="1"/>
  <c r="S251" i="9"/>
  <c r="X251" i="9" s="1"/>
  <c r="Q252" i="9"/>
  <c r="O250" i="9"/>
  <c r="M250" i="9"/>
  <c r="S250" i="8"/>
  <c r="X250" i="8" s="1"/>
  <c r="R250" i="8"/>
  <c r="W250" i="8" s="1"/>
  <c r="Q251" i="8"/>
  <c r="N252" i="8"/>
  <c r="L252" i="8"/>
  <c r="K253" i="8"/>
  <c r="J253" i="8"/>
  <c r="H254" i="8"/>
  <c r="AE253" i="8"/>
  <c r="O252" i="8"/>
  <c r="M252" i="8"/>
  <c r="X256" i="1"/>
  <c r="W256" i="1"/>
  <c r="O250" i="16" l="1"/>
  <c r="M250" i="16"/>
  <c r="K251" i="16"/>
  <c r="J251" i="16"/>
  <c r="H252" i="16"/>
  <c r="AE251" i="16"/>
  <c r="R252" i="16"/>
  <c r="W252" i="16" s="1"/>
  <c r="Q253" i="16"/>
  <c r="S252" i="16"/>
  <c r="X252" i="16" s="1"/>
  <c r="N250" i="16"/>
  <c r="L250" i="16"/>
  <c r="O252" i="15"/>
  <c r="M252" i="15"/>
  <c r="H254" i="15"/>
  <c r="AE253" i="15"/>
  <c r="K253" i="15"/>
  <c r="J253" i="15"/>
  <c r="Q251" i="15"/>
  <c r="S250" i="15"/>
  <c r="X250" i="15" s="1"/>
  <c r="R250" i="15"/>
  <c r="W250" i="15" s="1"/>
  <c r="N252" i="15"/>
  <c r="L252" i="15"/>
  <c r="N255" i="14"/>
  <c r="L255" i="14"/>
  <c r="K256" i="14"/>
  <c r="AE256" i="14"/>
  <c r="J256" i="14"/>
  <c r="O255" i="14"/>
  <c r="M255" i="14"/>
  <c r="Q251" i="14"/>
  <c r="S250" i="14"/>
  <c r="X250" i="14" s="1"/>
  <c r="R250" i="14"/>
  <c r="W250" i="14" s="1"/>
  <c r="R252" i="9"/>
  <c r="W252" i="9" s="1"/>
  <c r="Q253" i="9"/>
  <c r="S252" i="9"/>
  <c r="X252" i="9" s="1"/>
  <c r="K252" i="9"/>
  <c r="J252" i="9"/>
  <c r="H253" i="9"/>
  <c r="AE252" i="9"/>
  <c r="O251" i="9"/>
  <c r="M251" i="9"/>
  <c r="N251" i="9"/>
  <c r="L251" i="9"/>
  <c r="J254" i="8"/>
  <c r="K254" i="8"/>
  <c r="H255" i="8"/>
  <c r="AE254" i="8"/>
  <c r="N253" i="8"/>
  <c r="L253" i="8"/>
  <c r="S251" i="8"/>
  <c r="X251" i="8" s="1"/>
  <c r="Q252" i="8"/>
  <c r="R251" i="8"/>
  <c r="W251" i="8" s="1"/>
  <c r="O253" i="8"/>
  <c r="M253" i="8"/>
  <c r="N251" i="16" l="1"/>
  <c r="L251" i="16"/>
  <c r="O251" i="16"/>
  <c r="M251" i="16"/>
  <c r="S253" i="16"/>
  <c r="X253" i="16" s="1"/>
  <c r="R253" i="16"/>
  <c r="W253" i="16" s="1"/>
  <c r="Q254" i="16"/>
  <c r="K252" i="16"/>
  <c r="H253" i="16"/>
  <c r="AE252" i="16"/>
  <c r="J252" i="16"/>
  <c r="R251" i="15"/>
  <c r="W251" i="15" s="1"/>
  <c r="Q252" i="15"/>
  <c r="S251" i="15"/>
  <c r="X251" i="15" s="1"/>
  <c r="N253" i="15"/>
  <c r="L253" i="15"/>
  <c r="AE254" i="15"/>
  <c r="K254" i="15"/>
  <c r="J254" i="15"/>
  <c r="H255" i="15"/>
  <c r="O253" i="15"/>
  <c r="M253" i="15"/>
  <c r="O256" i="14"/>
  <c r="M256" i="14"/>
  <c r="S251" i="14"/>
  <c r="X251" i="14" s="1"/>
  <c r="R251" i="14"/>
  <c r="W251" i="14" s="1"/>
  <c r="Q252" i="14"/>
  <c r="N256" i="14"/>
  <c r="L256" i="14"/>
  <c r="J253" i="9"/>
  <c r="K253" i="9"/>
  <c r="AE253" i="9"/>
  <c r="H254" i="9"/>
  <c r="O252" i="9"/>
  <c r="M252" i="9"/>
  <c r="Q254" i="9"/>
  <c r="S253" i="9"/>
  <c r="X253" i="9" s="1"/>
  <c r="R253" i="9"/>
  <c r="W253" i="9" s="1"/>
  <c r="N252" i="9"/>
  <c r="L252" i="9"/>
  <c r="S252" i="8"/>
  <c r="X252" i="8" s="1"/>
  <c r="R252" i="8"/>
  <c r="W252" i="8" s="1"/>
  <c r="Q253" i="8"/>
  <c r="H256" i="8"/>
  <c r="AE255" i="8"/>
  <c r="J255" i="8"/>
  <c r="K255" i="8"/>
  <c r="O254" i="8"/>
  <c r="M254" i="8"/>
  <c r="N254" i="8"/>
  <c r="L254" i="8"/>
  <c r="O252" i="16" l="1"/>
  <c r="M252" i="16"/>
  <c r="N252" i="16"/>
  <c r="L252" i="16"/>
  <c r="S254" i="16"/>
  <c r="X254" i="16" s="1"/>
  <c r="R254" i="16"/>
  <c r="W254" i="16" s="1"/>
  <c r="Q255" i="16"/>
  <c r="K253" i="16"/>
  <c r="J253" i="16"/>
  <c r="H254" i="16"/>
  <c r="AE253" i="16"/>
  <c r="H256" i="15"/>
  <c r="AE255" i="15"/>
  <c r="K255" i="15"/>
  <c r="J255" i="15"/>
  <c r="O254" i="15"/>
  <c r="M254" i="15"/>
  <c r="N254" i="15"/>
  <c r="L254" i="15"/>
  <c r="R252" i="15"/>
  <c r="W252" i="15" s="1"/>
  <c r="Q253" i="15"/>
  <c r="S252" i="15"/>
  <c r="X252" i="15" s="1"/>
  <c r="R252" i="14"/>
  <c r="W252" i="14" s="1"/>
  <c r="Q253" i="14"/>
  <c r="S252" i="14"/>
  <c r="X252" i="14" s="1"/>
  <c r="Q255" i="9"/>
  <c r="S254" i="9"/>
  <c r="X254" i="9" s="1"/>
  <c r="R254" i="9"/>
  <c r="W254" i="9" s="1"/>
  <c r="O253" i="9"/>
  <c r="M253" i="9"/>
  <c r="J254" i="9"/>
  <c r="AE254" i="9"/>
  <c r="H255" i="9"/>
  <c r="K254" i="9"/>
  <c r="N253" i="9"/>
  <c r="L253" i="9"/>
  <c r="O255" i="8"/>
  <c r="M255" i="8"/>
  <c r="N255" i="8"/>
  <c r="L255" i="8"/>
  <c r="K256" i="8"/>
  <c r="J256" i="8"/>
  <c r="AE256" i="8"/>
  <c r="S253" i="8"/>
  <c r="X253" i="8" s="1"/>
  <c r="R253" i="8"/>
  <c r="W253" i="8" s="1"/>
  <c r="Q254" i="8"/>
  <c r="AE254" i="16" l="1"/>
  <c r="K254" i="16"/>
  <c r="H255" i="16"/>
  <c r="J254" i="16"/>
  <c r="Q256" i="16"/>
  <c r="S255" i="16"/>
  <c r="X255" i="16" s="1"/>
  <c r="R255" i="16"/>
  <c r="W255" i="16" s="1"/>
  <c r="O253" i="16"/>
  <c r="M253" i="16"/>
  <c r="N253" i="16"/>
  <c r="L253" i="16"/>
  <c r="S253" i="15"/>
  <c r="X253" i="15" s="1"/>
  <c r="R253" i="15"/>
  <c r="W253" i="15" s="1"/>
  <c r="Q254" i="15"/>
  <c r="N255" i="15"/>
  <c r="L255" i="15"/>
  <c r="O255" i="15"/>
  <c r="M255" i="15"/>
  <c r="K256" i="15"/>
  <c r="AE256" i="15"/>
  <c r="J256" i="15"/>
  <c r="S253" i="14"/>
  <c r="X253" i="14" s="1"/>
  <c r="R253" i="14"/>
  <c r="W253" i="14" s="1"/>
  <c r="Q254" i="14"/>
  <c r="H256" i="9"/>
  <c r="AE255" i="9"/>
  <c r="K255" i="9"/>
  <c r="J255" i="9"/>
  <c r="N254" i="9"/>
  <c r="L254" i="9"/>
  <c r="O254" i="9"/>
  <c r="M254" i="9"/>
  <c r="Q256" i="9"/>
  <c r="S255" i="9"/>
  <c r="X255" i="9" s="1"/>
  <c r="R255" i="9"/>
  <c r="W255" i="9" s="1"/>
  <c r="R254" i="8"/>
  <c r="W254" i="8" s="1"/>
  <c r="S254" i="8"/>
  <c r="X254" i="8" s="1"/>
  <c r="Q255" i="8"/>
  <c r="O256" i="8"/>
  <c r="M256" i="8"/>
  <c r="N256" i="8"/>
  <c r="L256" i="8"/>
  <c r="N254" i="16" l="1"/>
  <c r="L254" i="16"/>
  <c r="S256" i="16"/>
  <c r="X256" i="16" s="1"/>
  <c r="R256" i="16"/>
  <c r="W256" i="16" s="1"/>
  <c r="O254" i="16"/>
  <c r="M254" i="16"/>
  <c r="H256" i="16"/>
  <c r="AE255" i="16"/>
  <c r="K255" i="16"/>
  <c r="J255" i="16"/>
  <c r="N256" i="15"/>
  <c r="L256" i="15"/>
  <c r="O256" i="15"/>
  <c r="M256" i="15"/>
  <c r="S254" i="15"/>
  <c r="X254" i="15" s="1"/>
  <c r="R254" i="15"/>
  <c r="W254" i="15" s="1"/>
  <c r="Q255" i="15"/>
  <c r="S254" i="14"/>
  <c r="X254" i="14" s="1"/>
  <c r="R254" i="14"/>
  <c r="W254" i="14" s="1"/>
  <c r="Q255" i="14"/>
  <c r="S256" i="9"/>
  <c r="X256" i="9" s="1"/>
  <c r="R256" i="9"/>
  <c r="W256" i="9" s="1"/>
  <c r="N255" i="9"/>
  <c r="L255" i="9"/>
  <c r="O255" i="9"/>
  <c r="M255" i="9"/>
  <c r="K256" i="9"/>
  <c r="J256" i="9"/>
  <c r="AE256" i="9"/>
  <c r="S255" i="8"/>
  <c r="X255" i="8" s="1"/>
  <c r="R255" i="8"/>
  <c r="W255" i="8" s="1"/>
  <c r="Q256" i="8"/>
  <c r="O255" i="16" l="1"/>
  <c r="M255" i="16"/>
  <c r="N255" i="16"/>
  <c r="L255" i="16"/>
  <c r="K256" i="16"/>
  <c r="J256" i="16"/>
  <c r="AE256" i="16"/>
  <c r="R255" i="15"/>
  <c r="W255" i="15" s="1"/>
  <c r="Q256" i="15"/>
  <c r="S255" i="15"/>
  <c r="X255" i="15" s="1"/>
  <c r="R255" i="14"/>
  <c r="W255" i="14" s="1"/>
  <c r="Q256" i="14"/>
  <c r="S255" i="14"/>
  <c r="X255" i="14" s="1"/>
  <c r="N256" i="9"/>
  <c r="L256" i="9"/>
  <c r="O256" i="9"/>
  <c r="M256" i="9"/>
  <c r="S256" i="8"/>
  <c r="X256" i="8" s="1"/>
  <c r="R256" i="8"/>
  <c r="W256" i="8" s="1"/>
  <c r="O256" i="16" l="1"/>
  <c r="M256" i="16"/>
  <c r="N256" i="16"/>
  <c r="L256" i="16"/>
  <c r="S256" i="15"/>
  <c r="X256" i="15" s="1"/>
  <c r="R256" i="15"/>
  <c r="W256" i="15" s="1"/>
  <c r="S256" i="14"/>
  <c r="X256" i="14" s="1"/>
  <c r="R256" i="14"/>
  <c r="W256" i="14" s="1"/>
</calcChain>
</file>

<file path=xl/sharedStrings.xml><?xml version="1.0" encoding="utf-8"?>
<sst xmlns="http://schemas.openxmlformats.org/spreadsheetml/2006/main" count="1988" uniqueCount="120">
  <si>
    <t>Data Source</t>
  </si>
  <si>
    <t>Data</t>
  </si>
  <si>
    <t>Data Format</t>
  </si>
  <si>
    <t>Granularity</t>
  </si>
  <si>
    <t>Data Range</t>
  </si>
  <si>
    <t>Update Frequency</t>
  </si>
  <si>
    <t xml:space="preserve">NESO Systems Use As </t>
  </si>
  <si>
    <t>Note</t>
  </si>
  <si>
    <t>Registration</t>
  </si>
  <si>
    <t xml:space="preserve">Capacity </t>
  </si>
  <si>
    <t>MWh</t>
  </si>
  <si>
    <t>Static</t>
  </si>
  <si>
    <t>Charging Efficiency</t>
  </si>
  <si>
    <t>% (0-100)</t>
  </si>
  <si>
    <t>Discharge Efficiency</t>
  </si>
  <si>
    <t>SOC limit Positive</t>
  </si>
  <si>
    <t>SOC limit Negative</t>
  </si>
  <si>
    <t>Daily Cycle Limit</t>
  </si>
  <si>
    <t>whole number</t>
  </si>
  <si>
    <t xml:space="preserve">MWh Cycle Limit </t>
  </si>
  <si>
    <t>IEMS</t>
  </si>
  <si>
    <t>SOC/SOE</t>
  </si>
  <si>
    <t>sub minute</t>
  </si>
  <si>
    <t>MW Meter</t>
  </si>
  <si>
    <t>MW</t>
  </si>
  <si>
    <t>EDL/EDT</t>
  </si>
  <si>
    <t>MEL</t>
  </si>
  <si>
    <t xml:space="preserve">1 min </t>
  </si>
  <si>
    <t xml:space="preserve"> to D+1 05:00</t>
  </si>
  <si>
    <t>as required</t>
  </si>
  <si>
    <t>MIL</t>
  </si>
  <si>
    <t>SEL</t>
  </si>
  <si>
    <t>SIL</t>
  </si>
  <si>
    <t>PN</t>
  </si>
  <si>
    <t>Offer Price Bands</t>
  </si>
  <si>
    <t>MW from-to</t>
  </si>
  <si>
    <t>Bid Price Bands</t>
  </si>
  <si>
    <t>RUR</t>
  </si>
  <si>
    <t>MW/min (3 break points)</t>
  </si>
  <si>
    <t>RDR</t>
  </si>
  <si>
    <t>MDO</t>
  </si>
  <si>
    <t>MDB</t>
  </si>
  <si>
    <t>NTO</t>
  </si>
  <si>
    <t>min (0-2)</t>
  </si>
  <si>
    <t>NTB</t>
  </si>
  <si>
    <t>NDZ</t>
  </si>
  <si>
    <t>min (0-999)</t>
  </si>
  <si>
    <t>BMU</t>
  </si>
  <si>
    <t xml:space="preserve">Explanation </t>
  </si>
  <si>
    <t>Site:</t>
  </si>
  <si>
    <t>EXAMPLE BESS</t>
  </si>
  <si>
    <t>PN is zero throughout and no BOA has been accepted</t>
  </si>
  <si>
    <t>Input</t>
  </si>
  <si>
    <t>--&gt; user can configure Battery physical parameters, dispatch profile, BM acceptance, DFR contract commitment</t>
  </si>
  <si>
    <t>Calc</t>
  </si>
  <si>
    <t>--&gt; calculated fields such as expected SoC, DFR SoE envelope, MW headroom/footroom</t>
  </si>
  <si>
    <t xml:space="preserve">Output </t>
  </si>
  <si>
    <t>--&gt; MWh MDVO/B profile</t>
  </si>
  <si>
    <t>Min SoC</t>
  </si>
  <si>
    <t>Max SoC</t>
  </si>
  <si>
    <t>Delivery period / Real time</t>
  </si>
  <si>
    <t>Imp_eff</t>
  </si>
  <si>
    <t>Exp_eff</t>
  </si>
  <si>
    <t>Gate Closure</t>
  </si>
  <si>
    <t>SoC Limit:</t>
  </si>
  <si>
    <t xml:space="preserve">Energy </t>
  </si>
  <si>
    <t>Date</t>
  </si>
  <si>
    <t>30 min rule</t>
  </si>
  <si>
    <t>SoC</t>
  </si>
  <si>
    <t>Day Ahead</t>
  </si>
  <si>
    <t>Change</t>
  </si>
  <si>
    <t>Dynamic Response Contracts</t>
  </si>
  <si>
    <t>Instant</t>
  </si>
  <si>
    <t xml:space="preserve">Declared </t>
  </si>
  <si>
    <t>Battery</t>
  </si>
  <si>
    <t xml:space="preserve">before </t>
  </si>
  <si>
    <t>Declared</t>
  </si>
  <si>
    <t xml:space="preserve"> Declared</t>
  </si>
  <si>
    <t>From</t>
  </si>
  <si>
    <t>Cumulative</t>
  </si>
  <si>
    <t xml:space="preserve">ESO Derived </t>
  </si>
  <si>
    <t>ESO Derived</t>
  </si>
  <si>
    <t>Low Service</t>
  </si>
  <si>
    <t>Check</t>
  </si>
  <si>
    <t>High Service</t>
  </si>
  <si>
    <t>Time</t>
  </si>
  <si>
    <t>Battery MW (PN)</t>
  </si>
  <si>
    <t>ESO MW (BOA)</t>
  </si>
  <si>
    <t>MDB (MWh)</t>
  </si>
  <si>
    <t>MDO (MWh)</t>
  </si>
  <si>
    <t>MIL (MW)</t>
  </si>
  <si>
    <t>MEL (MW)</t>
  </si>
  <si>
    <t>BOAs</t>
  </si>
  <si>
    <t>MDVB</t>
  </si>
  <si>
    <t>MDVO</t>
  </si>
  <si>
    <t>BOA</t>
  </si>
  <si>
    <t>DFR -LF MW</t>
  </si>
  <si>
    <t>DFR MinSOC</t>
  </si>
  <si>
    <t>DFR MWh</t>
  </si>
  <si>
    <t>MW Headroom</t>
  </si>
  <si>
    <t>Service</t>
  </si>
  <si>
    <t>Flag</t>
  </si>
  <si>
    <t>DFR-HF MW</t>
  </si>
  <si>
    <t>DFR MaxSoC</t>
  </si>
  <si>
    <t>MW Footroom</t>
  </si>
  <si>
    <t>SP1</t>
  </si>
  <si>
    <t>SP2</t>
  </si>
  <si>
    <t>SP3</t>
  </si>
  <si>
    <t>SP4</t>
  </si>
  <si>
    <t>SP5</t>
  </si>
  <si>
    <t>SP6</t>
  </si>
  <si>
    <t>SP7</t>
  </si>
  <si>
    <t>SP8</t>
  </si>
  <si>
    <t>Explanation</t>
  </si>
  <si>
    <t xml:space="preserve">PN submitted in SP 4 </t>
  </si>
  <si>
    <t>MDB/MDO redeclared</t>
  </si>
  <si>
    <t>BOA accepted 00:10 to 00:20</t>
  </si>
  <si>
    <t>Second BOA accepted 00:21 to 00:30</t>
  </si>
  <si>
    <t xml:space="preserve">Third BOA accpeted 00:31 to 00:37.  Leaving no Offer Volume available. </t>
  </si>
  <si>
    <t>PN changed in SP4 to release MDO volume with BM Window.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</si>
</sst>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F400]h:mm:ss\ AM/PM"/>
    <numFmt numFmtId="165" formatCode="0.0"/>
    <numFmt numFmtId="166" formatCode="0.0%"/>
  </numFmts>
  <fonts count="16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1"/>
      <color rgb="FF3F3F76"/>
      <name val="Century Gothic"/>
      <family val="2"/>
      <scheme val="minor"/>
    </font>
    <font>
      <b/>
      <sz val="11"/>
      <color rgb="FF3F3F3F"/>
      <name val="Century Gothic"/>
      <family val="2"/>
      <scheme val="minor"/>
    </font>
    <font>
      <b/>
      <sz val="11"/>
      <color rgb="FFFA7D00"/>
      <name val="Century Gothic"/>
      <family val="2"/>
      <scheme val="minor"/>
    </font>
    <font>
      <b/>
      <sz val="11"/>
      <color theme="1"/>
      <name val="Century Gothic"/>
      <family val="2"/>
      <scheme val="minor"/>
    </font>
    <font>
      <b/>
      <sz val="8"/>
      <color theme="1"/>
      <name val="Century Gothic"/>
      <family val="2"/>
      <scheme val="minor"/>
    </font>
    <font>
      <sz val="8"/>
      <color theme="1"/>
      <name val="Century Gothic"/>
      <family val="2"/>
      <scheme val="minor"/>
    </font>
    <font>
      <sz val="8"/>
      <name val="Century Gothic"/>
      <family val="2"/>
      <scheme val="minor"/>
    </font>
    <font>
      <i/>
      <sz val="11"/>
      <color theme="1"/>
      <name val="Century Gothic"/>
      <family val="2"/>
      <scheme val="minor"/>
    </font>
    <font>
      <i/>
      <sz val="11"/>
      <color rgb="FF3F3F76"/>
      <name val="Century Gothic"/>
      <family val="2"/>
      <scheme val="minor"/>
    </font>
    <font>
      <b/>
      <i/>
      <sz val="11"/>
      <color rgb="FFFA7D00"/>
      <name val="Century Gothic"/>
      <family val="2"/>
      <scheme val="minor"/>
    </font>
    <font>
      <b/>
      <i/>
      <sz val="11"/>
      <color rgb="FF3F3F3F"/>
      <name val="Century Gothic"/>
      <family val="2"/>
      <scheme val="minor"/>
    </font>
    <font>
      <b/>
      <sz val="11"/>
      <color rgb="FFFF0000"/>
      <name val="Century Gothic"/>
      <family val="2"/>
      <scheme val="minor"/>
    </font>
    <font>
      <sz val="11"/>
      <color theme="1"/>
      <name val="Aptos"/>
      <family val="2"/>
    </font>
    <font>
      <b/>
      <sz val="11"/>
      <color theme="1"/>
      <name val="Aptos"/>
      <family val="2"/>
    </font>
  </fonts>
  <fills count="17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4999237037263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 tint="0.749992370372631"/>
        <bgColor indexed="64"/>
      </patternFill>
    </fill>
  </fills>
  <borders count="1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/>
      <diagonal/>
    </border>
    <border>
      <left style="thin">
        <color rgb="FFB2B2B2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2" applyNumberFormat="0" applyAlignment="0" applyProtection="0"/>
    <xf numFmtId="0" fontId="4" fillId="3" borderId="1" applyNumberFormat="0" applyAlignment="0" applyProtection="0"/>
    <xf numFmtId="0" fontId="1" fillId="4" borderId="3" applyNumberFormat="0" applyFont="0" applyAlignment="0" applyProtection="0"/>
  </cellStyleXfs>
  <cellXfs count="79">
    <xf numFmtId="0" fontId="0" fillId="0" borderId="0" xfId="0"/>
    <xf numFmtId="0" fontId="0" fillId="0" borderId="0" xfId="0" applyProtection="1">
      <protection hidden="1"/>
    </xf>
    <xf numFmtId="0" fontId="5" fillId="0" borderId="5" xfId="0" applyFont="1" applyBorder="1" applyProtection="1">
      <protection hidden="1"/>
    </xf>
    <xf numFmtId="0" fontId="5" fillId="0" borderId="0" xfId="0" applyFont="1" applyProtection="1">
      <protection hidden="1"/>
    </xf>
    <xf numFmtId="164" fontId="0" fillId="0" borderId="0" xfId="0" applyNumberFormat="1" applyProtection="1">
      <protection hidden="1"/>
    </xf>
    <xf numFmtId="0" fontId="5" fillId="4" borderId="4" xfId="5" applyFont="1" applyBorder="1" applyProtection="1">
      <protection hidden="1"/>
    </xf>
    <xf numFmtId="0" fontId="2" fillId="2" borderId="6" xfId="2" applyBorder="1" applyProtection="1">
      <protection hidden="1"/>
    </xf>
    <xf numFmtId="0" fontId="0" fillId="0" borderId="0" xfId="0" quotePrefix="1" applyProtection="1">
      <protection hidden="1"/>
    </xf>
    <xf numFmtId="0" fontId="0" fillId="0" borderId="6" xfId="0" applyBorder="1" applyProtection="1">
      <protection hidden="1"/>
    </xf>
    <xf numFmtId="0" fontId="0" fillId="0" borderId="7" xfId="0" applyBorder="1" applyProtection="1">
      <protection hidden="1"/>
    </xf>
    <xf numFmtId="0" fontId="4" fillId="3" borderId="1" xfId="4" applyProtection="1">
      <protection hidden="1"/>
    </xf>
    <xf numFmtId="0" fontId="2" fillId="2" borderId="1" xfId="2" applyProtection="1">
      <protection locked="0" hidden="1"/>
    </xf>
    <xf numFmtId="0" fontId="3" fillId="3" borderId="2" xfId="3" applyProtection="1">
      <protection hidden="1"/>
    </xf>
    <xf numFmtId="9" fontId="2" fillId="2" borderId="1" xfId="2" applyNumberFormat="1" applyProtection="1">
      <protection locked="0" hidden="1"/>
    </xf>
    <xf numFmtId="9" fontId="0" fillId="0" borderId="0" xfId="0" applyNumberFormat="1" applyProtection="1">
      <protection hidden="1"/>
    </xf>
    <xf numFmtId="1" fontId="0" fillId="0" borderId="0" xfId="0" applyNumberFormat="1" applyProtection="1"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6" xfId="0" applyBorder="1" applyAlignment="1" applyProtection="1">
      <alignment horizontal="center"/>
      <protection hidden="1"/>
    </xf>
    <xf numFmtId="0" fontId="5" fillId="0" borderId="0" xfId="0" applyFont="1" applyAlignment="1" applyProtection="1">
      <alignment horizontal="center"/>
      <protection hidden="1"/>
    </xf>
    <xf numFmtId="0" fontId="6" fillId="0" borderId="0" xfId="0" applyFont="1" applyAlignment="1" applyProtection="1">
      <alignment horizontal="center"/>
      <protection hidden="1"/>
    </xf>
    <xf numFmtId="0" fontId="7" fillId="0" borderId="0" xfId="0" applyFont="1" applyAlignment="1" applyProtection="1">
      <alignment horizontal="center"/>
      <protection hidden="1"/>
    </xf>
    <xf numFmtId="20" fontId="0" fillId="0" borderId="14" xfId="0" applyNumberFormat="1" applyBorder="1" applyProtection="1">
      <protection hidden="1"/>
    </xf>
    <xf numFmtId="20" fontId="0" fillId="0" borderId="17" xfId="0" applyNumberFormat="1" applyBorder="1" applyProtection="1">
      <protection hidden="1"/>
    </xf>
    <xf numFmtId="1" fontId="0" fillId="0" borderId="15" xfId="0" applyNumberFormat="1" applyBorder="1" applyProtection="1">
      <protection hidden="1"/>
    </xf>
    <xf numFmtId="2" fontId="3" fillId="3" borderId="2" xfId="3" applyNumberFormat="1" applyProtection="1">
      <protection hidden="1"/>
    </xf>
    <xf numFmtId="9" fontId="4" fillId="3" borderId="1" xfId="4" applyNumberFormat="1" applyProtection="1">
      <protection hidden="1"/>
    </xf>
    <xf numFmtId="0" fontId="4" fillId="3" borderId="1" xfId="4" applyAlignment="1" applyProtection="1">
      <alignment horizontal="center"/>
      <protection hidden="1"/>
    </xf>
    <xf numFmtId="1" fontId="0" fillId="0" borderId="9" xfId="0" applyNumberFormat="1" applyBorder="1" applyProtection="1">
      <protection hidden="1"/>
    </xf>
    <xf numFmtId="20" fontId="0" fillId="0" borderId="13" xfId="0" applyNumberFormat="1" applyBorder="1" applyProtection="1">
      <protection hidden="1"/>
    </xf>
    <xf numFmtId="1" fontId="0" fillId="0" borderId="11" xfId="0" applyNumberFormat="1" applyBorder="1" applyProtection="1">
      <protection hidden="1"/>
    </xf>
    <xf numFmtId="14" fontId="2" fillId="2" borderId="1" xfId="2" applyNumberFormat="1" applyProtection="1">
      <protection locked="0" hidden="1"/>
    </xf>
    <xf numFmtId="165" fontId="2" fillId="2" borderId="1" xfId="2" applyNumberFormat="1" applyProtection="1">
      <protection locked="0" hidden="1"/>
    </xf>
    <xf numFmtId="2" fontId="4" fillId="0" borderId="0" xfId="4" quotePrefix="1" applyNumberFormat="1" applyFill="1" applyBorder="1" applyAlignment="1" applyProtection="1">
      <alignment horizontal="center"/>
      <protection hidden="1"/>
    </xf>
    <xf numFmtId="20" fontId="0" fillId="0" borderId="0" xfId="0" applyNumberFormat="1" applyProtection="1">
      <protection hidden="1"/>
    </xf>
    <xf numFmtId="0" fontId="2" fillId="2" borderId="1" xfId="2" applyAlignment="1" applyProtection="1">
      <alignment horizontal="center" vertical="center"/>
      <protection locked="0" hidden="1"/>
    </xf>
    <xf numFmtId="2" fontId="3" fillId="5" borderId="2" xfId="3" applyNumberFormat="1" applyFill="1" applyProtection="1">
      <protection hidden="1"/>
    </xf>
    <xf numFmtId="2" fontId="3" fillId="6" borderId="2" xfId="3" applyNumberFormat="1" applyFill="1" applyProtection="1"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/>
      <protection hidden="1"/>
    </xf>
    <xf numFmtId="9" fontId="3" fillId="6" borderId="2" xfId="3" applyNumberFormat="1" applyFill="1" applyAlignment="1" applyProtection="1">
      <alignment horizontal="center"/>
      <protection hidden="1"/>
    </xf>
    <xf numFmtId="0" fontId="0" fillId="0" borderId="0" xfId="0" applyAlignment="1" applyProtection="1">
      <alignment horizontal="center" vertical="center"/>
      <protection hidden="1"/>
    </xf>
    <xf numFmtId="20" fontId="9" fillId="0" borderId="0" xfId="0" applyNumberFormat="1" applyFont="1" applyProtection="1">
      <protection hidden="1"/>
    </xf>
    <xf numFmtId="1" fontId="9" fillId="0" borderId="0" xfId="0" applyNumberFormat="1" applyFont="1" applyProtection="1"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9" fillId="0" borderId="0" xfId="0" applyFont="1" applyProtection="1">
      <protection hidden="1"/>
    </xf>
    <xf numFmtId="2" fontId="12" fillId="5" borderId="2" xfId="3" applyNumberFormat="1" applyFont="1" applyFill="1" applyProtection="1">
      <protection hidden="1"/>
    </xf>
    <xf numFmtId="2" fontId="11" fillId="0" borderId="0" xfId="4" quotePrefix="1" applyNumberFormat="1" applyFont="1" applyFill="1" applyBorder="1" applyAlignment="1" applyProtection="1">
      <alignment horizontal="center"/>
      <protection hidden="1"/>
    </xf>
    <xf numFmtId="0" fontId="10" fillId="2" borderId="1" xfId="2" applyFont="1" applyAlignment="1" applyProtection="1">
      <alignment horizontal="center" vertical="center"/>
      <protection locked="0" hidden="1"/>
    </xf>
    <xf numFmtId="0" fontId="0" fillId="7" borderId="0" xfId="0" applyFill="1" applyAlignment="1" applyProtection="1">
      <alignment horizontal="center" vertical="center"/>
      <protection hidden="1"/>
    </xf>
    <xf numFmtId="0" fontId="0" fillId="8" borderId="6" xfId="0" applyFill="1" applyBorder="1" applyAlignment="1" applyProtection="1">
      <alignment horizontal="center" vertical="center"/>
      <protection hidden="1"/>
    </xf>
    <xf numFmtId="0" fontId="0" fillId="9" borderId="6" xfId="0" applyFill="1" applyBorder="1" applyAlignment="1" applyProtection="1">
      <alignment horizontal="center" vertical="center"/>
      <protection hidden="1"/>
    </xf>
    <xf numFmtId="0" fontId="0" fillId="10" borderId="0" xfId="0" applyFill="1" applyAlignment="1" applyProtection="1">
      <alignment horizontal="center" vertical="center"/>
      <protection hidden="1"/>
    </xf>
    <xf numFmtId="166" fontId="4" fillId="3" borderId="1" xfId="1" applyNumberFormat="1" applyFont="1" applyFill="1" applyBorder="1" applyAlignment="1" applyProtection="1">
      <alignment horizontal="center"/>
      <protection hidden="1"/>
    </xf>
    <xf numFmtId="166" fontId="2" fillId="2" borderId="1" xfId="1" applyNumberFormat="1" applyFont="1" applyFill="1" applyBorder="1" applyAlignment="1" applyProtection="1">
      <alignment horizontal="center"/>
      <protection locked="0" hidden="1"/>
    </xf>
    <xf numFmtId="2" fontId="3" fillId="11" borderId="2" xfId="3" applyNumberFormat="1" applyFill="1" applyProtection="1">
      <protection hidden="1"/>
    </xf>
    <xf numFmtId="2" fontId="3" fillId="12" borderId="2" xfId="3" applyNumberFormat="1" applyFill="1" applyProtection="1">
      <protection hidden="1"/>
    </xf>
    <xf numFmtId="0" fontId="13" fillId="0" borderId="0" xfId="0" applyFont="1" applyAlignment="1" applyProtection="1">
      <alignment horizontal="center"/>
      <protection hidden="1"/>
    </xf>
    <xf numFmtId="0" fontId="0" fillId="13" borderId="0" xfId="0" applyFill="1" applyAlignment="1" applyProtection="1">
      <alignment horizontal="center" vertical="center"/>
      <protection hidden="1"/>
    </xf>
    <xf numFmtId="0" fontId="0" fillId="14" borderId="0" xfId="0" applyFill="1" applyAlignment="1" applyProtection="1">
      <alignment horizontal="center" vertical="center"/>
      <protection hidden="1"/>
    </xf>
    <xf numFmtId="0" fontId="0" fillId="15" borderId="0" xfId="0" applyFill="1" applyAlignment="1" applyProtection="1">
      <alignment horizontal="center" vertical="center"/>
      <protection hidden="1"/>
    </xf>
    <xf numFmtId="0" fontId="0" fillId="16" borderId="0" xfId="0" applyFill="1" applyAlignment="1" applyProtection="1">
      <alignment horizontal="center" vertical="center"/>
      <protection hidden="1"/>
    </xf>
    <xf numFmtId="0" fontId="5" fillId="0" borderId="0" xfId="0" applyFont="1"/>
    <xf numFmtId="0" fontId="0" fillId="12" borderId="0" xfId="0" applyFill="1"/>
    <xf numFmtId="0" fontId="0" fillId="7" borderId="0" xfId="0" applyFill="1"/>
    <xf numFmtId="0" fontId="14" fillId="0" borderId="0" xfId="0" applyFont="1"/>
    <xf numFmtId="0" fontId="0" fillId="0" borderId="0" xfId="0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0" fillId="0" borderId="18" xfId="0" applyBorder="1" applyAlignment="1" applyProtection="1">
      <alignment horizontal="center"/>
      <protection hidden="1"/>
    </xf>
    <xf numFmtId="0" fontId="0" fillId="0" borderId="7" xfId="0" applyBorder="1" applyAlignment="1" applyProtection="1">
      <alignment horizontal="center"/>
      <protection hidden="1"/>
    </xf>
    <xf numFmtId="0" fontId="5" fillId="0" borderId="12" xfId="0" applyFont="1" applyBorder="1" applyAlignment="1" applyProtection="1">
      <alignment horizontal="center"/>
      <protection hidden="1"/>
    </xf>
    <xf numFmtId="0" fontId="5" fillId="0" borderId="18" xfId="0" applyFont="1" applyBorder="1" applyAlignment="1" applyProtection="1">
      <alignment horizontal="center"/>
      <protection hidden="1"/>
    </xf>
    <xf numFmtId="0" fontId="5" fillId="0" borderId="7" xfId="0" applyFont="1" applyBorder="1" applyAlignment="1" applyProtection="1">
      <alignment horizontal="center"/>
      <protection hidden="1"/>
    </xf>
    <xf numFmtId="0" fontId="0" fillId="0" borderId="16" xfId="0" applyBorder="1" applyAlignment="1" applyProtection="1">
      <alignment horizontal="center" vertical="center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0" fontId="0" fillId="0" borderId="10" xfId="0" applyBorder="1" applyAlignment="1" applyProtection="1">
      <alignment horizontal="center" vertical="center"/>
      <protection hidden="1"/>
    </xf>
    <xf numFmtId="0" fontId="0" fillId="0" borderId="12" xfId="0" applyBorder="1" applyAlignment="1" applyProtection="1">
      <alignment horizontal="center"/>
      <protection hidden="1"/>
    </xf>
    <xf numFmtId="1" fontId="0" fillId="0" borderId="12" xfId="0" applyNumberFormat="1" applyBorder="1" applyAlignment="1" applyProtection="1">
      <alignment horizontal="center"/>
      <protection hidden="1"/>
    </xf>
    <xf numFmtId="1" fontId="0" fillId="0" borderId="7" xfId="0" applyNumberFormat="1" applyBorder="1" applyAlignment="1" applyProtection="1">
      <alignment horizontal="center"/>
      <protection hidden="1"/>
    </xf>
  </cellXfs>
  <cellStyles count="6">
    <cellStyle name="Calculation" xfId="4" builtinId="22"/>
    <cellStyle name="Input" xfId="2" builtinId="20"/>
    <cellStyle name="Normal" xfId="0" builtinId="0"/>
    <cellStyle name="Note" xfId="5" builtinId="10"/>
    <cellStyle name="Output" xfId="3" builtinId="21"/>
    <cellStyle name="Per cent" xfId="1" builtinId="5"/>
  </cellStyles>
  <dxfs count="4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  <border>
        <top style="thin">
          <color rgb="FFFF5050"/>
        </top>
        <bottom style="thin">
          <color rgb="FFFF5050"/>
        </bottom>
        <vertical/>
        <horizontal/>
      </border>
    </dxf>
    <dxf>
      <fill>
        <patternFill>
          <bgColor rgb="FFDDEBF7"/>
        </patternFill>
      </fill>
      <border>
        <top style="thin">
          <color theme="7"/>
        </top>
        <bottom style="thin">
          <color theme="7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rgb="FFFF5050"/>
        </top>
        <bottom style="thin">
          <color rgb="FFFF5050"/>
        </bottom>
        <vertical/>
        <horizontal/>
      </border>
    </dxf>
    <dxf>
      <fill>
        <patternFill>
          <bgColor rgb="FFDDEBF7"/>
        </patternFill>
      </fill>
      <border>
        <top style="thin">
          <color theme="7"/>
        </top>
        <bottom style="thin">
          <color theme="7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rgb="FFFF5050"/>
        </top>
        <bottom style="thin">
          <color rgb="FFFF5050"/>
        </bottom>
        <vertical/>
        <horizontal/>
      </border>
    </dxf>
    <dxf>
      <fill>
        <patternFill>
          <bgColor rgb="FFDDEBF7"/>
        </patternFill>
      </fill>
      <border>
        <top style="thin">
          <color theme="7"/>
        </top>
        <bottom style="thin">
          <color theme="7"/>
        </bottom>
        <vertical/>
        <horizontal/>
      </border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  <border>
        <top style="thin">
          <color rgb="FFFF5050"/>
        </top>
        <bottom style="thin">
          <color rgb="FFFF5050"/>
        </bottom>
        <vertical/>
        <horizontal/>
      </border>
    </dxf>
    <dxf>
      <fill>
        <patternFill>
          <bgColor rgb="FFDDEBF7"/>
        </patternFill>
      </fill>
      <border>
        <top style="thin">
          <color theme="7"/>
        </top>
        <bottom style="thin">
          <color theme="7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rgb="FFFF5050"/>
        </top>
        <bottom style="thin">
          <color rgb="FFFF5050"/>
        </bottom>
        <vertical/>
        <horizontal/>
      </border>
    </dxf>
    <dxf>
      <fill>
        <patternFill>
          <bgColor rgb="FFDDEBF7"/>
        </patternFill>
      </fill>
      <border>
        <top style="thin">
          <color theme="7"/>
        </top>
        <bottom style="thin">
          <color theme="7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rgb="FFFF5050"/>
        </top>
        <bottom style="thin">
          <color rgb="FFFF5050"/>
        </bottom>
        <vertical/>
        <horizontal/>
      </border>
    </dxf>
    <dxf>
      <fill>
        <patternFill>
          <bgColor rgb="FFDDEBF7"/>
        </patternFill>
      </fill>
      <border>
        <top style="thin">
          <color theme="7"/>
        </top>
        <bottom style="thin">
          <color theme="7"/>
        </bottom>
        <vertical/>
        <horizontal/>
      </border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  <border>
        <top style="thin">
          <color rgb="FFFF5050"/>
        </top>
        <bottom style="thin">
          <color rgb="FFFF5050"/>
        </bottom>
        <vertical/>
        <horizontal/>
      </border>
    </dxf>
    <dxf>
      <fill>
        <patternFill>
          <bgColor rgb="FFDDEBF7"/>
        </patternFill>
      </fill>
      <border>
        <top style="thin">
          <color theme="7"/>
        </top>
        <bottom style="thin">
          <color theme="7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rgb="FFFF5050"/>
        </top>
        <bottom style="thin">
          <color rgb="FFFF5050"/>
        </bottom>
        <vertical/>
        <horizontal/>
      </border>
    </dxf>
    <dxf>
      <fill>
        <patternFill>
          <bgColor rgb="FFDDEBF7"/>
        </patternFill>
      </fill>
      <border>
        <top style="thin">
          <color theme="7"/>
        </top>
        <bottom style="thin">
          <color theme="7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rgb="FFFF5050"/>
        </top>
        <bottom style="thin">
          <color rgb="FFFF5050"/>
        </bottom>
        <vertical/>
        <horizontal/>
      </border>
    </dxf>
    <dxf>
      <fill>
        <patternFill>
          <bgColor rgb="FFDDEBF7"/>
        </patternFill>
      </fill>
      <border>
        <top style="thin">
          <color theme="7"/>
        </top>
        <bottom style="thin">
          <color theme="7"/>
        </bottom>
        <vertical/>
        <horizontal/>
      </border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  <border>
        <top style="thin">
          <color rgb="FFFF5050"/>
        </top>
        <bottom style="thin">
          <color rgb="FFFF5050"/>
        </bottom>
        <vertical/>
        <horizontal/>
      </border>
    </dxf>
    <dxf>
      <fill>
        <patternFill>
          <bgColor rgb="FFDDEBF7"/>
        </patternFill>
      </fill>
      <border>
        <top style="thin">
          <color theme="7"/>
        </top>
        <bottom style="thin">
          <color theme="7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rgb="FFFF5050"/>
        </top>
        <bottom style="thin">
          <color rgb="FFFF5050"/>
        </bottom>
        <vertical/>
        <horizontal/>
      </border>
    </dxf>
    <dxf>
      <fill>
        <patternFill>
          <bgColor rgb="FFDDEBF7"/>
        </patternFill>
      </fill>
      <border>
        <top style="thin">
          <color theme="7"/>
        </top>
        <bottom style="thin">
          <color theme="7"/>
        </bottom>
        <vertical/>
        <horizontal/>
      </border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  <border>
        <top style="thin">
          <color rgb="FFFF5050"/>
        </top>
        <bottom style="thin">
          <color rgb="FFFF5050"/>
        </bottom>
        <vertical/>
        <horizontal/>
      </border>
    </dxf>
    <dxf>
      <fill>
        <patternFill>
          <bgColor rgb="FFDDEBF7"/>
        </patternFill>
      </fill>
      <border>
        <top style="thin">
          <color theme="7"/>
        </top>
        <bottom style="thin">
          <color theme="7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rgb="FFFF5050"/>
        </top>
        <bottom style="thin">
          <color rgb="FFFF5050"/>
        </bottom>
        <vertical/>
        <horizontal/>
      </border>
    </dxf>
    <dxf>
      <fill>
        <patternFill>
          <bgColor rgb="FFDDEBF7"/>
        </patternFill>
      </fill>
      <border>
        <top style="thin">
          <color theme="7"/>
        </top>
        <bottom style="thin">
          <color theme="7"/>
        </bottom>
        <vertical/>
        <horizontal/>
      </border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  <border>
        <top style="thin">
          <color rgb="FFFF5050"/>
        </top>
        <bottom style="thin">
          <color rgb="FFFF5050"/>
        </bottom>
        <vertical/>
        <horizontal/>
      </border>
    </dxf>
    <dxf>
      <fill>
        <patternFill>
          <bgColor rgb="FFDDEBF7"/>
        </patternFill>
      </fill>
      <border>
        <top style="thin">
          <color theme="7"/>
        </top>
        <bottom style="thin">
          <color theme="7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rgb="FFFF5050"/>
        </top>
        <bottom style="thin">
          <color rgb="FFFF5050"/>
        </bottom>
        <vertical/>
        <horizontal/>
      </border>
    </dxf>
    <dxf>
      <fill>
        <patternFill>
          <bgColor rgb="FFDDEBF7"/>
        </patternFill>
      </fill>
      <border>
        <top style="thin">
          <color theme="7"/>
        </top>
        <bottom style="thin">
          <color theme="7"/>
        </bottom>
        <vertical/>
        <horizontal/>
      </border>
    </dxf>
  </dxfs>
  <tableStyles count="0" defaultTableStyle="TableStyleMedium2" defaultPivotStyle="PivotStyleLight16"/>
  <colors>
    <mruColors>
      <color rgb="FFFFCCCC"/>
      <color rgb="FFE8181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0</xdr:rowOff>
    </xdr:from>
    <xdr:to>
      <xdr:col>10</xdr:col>
      <xdr:colOff>533400</xdr:colOff>
      <xdr:row>6</xdr:row>
      <xdr:rowOff>144780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D795336D-7A01-42A1-85CA-E4B205E6A12A}"/>
            </a:ext>
          </a:extLst>
        </xdr:cNvPr>
        <xdr:cNvSpPr/>
      </xdr:nvSpPr>
      <xdr:spPr>
        <a:xfrm>
          <a:off x="7143750" y="350520"/>
          <a:ext cx="4168140" cy="84582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en-GB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Derived from tool given by Chris McLeod (Habitat)</a:t>
          </a:r>
          <a:endParaRPr lang="en-GB">
            <a:effectLst/>
          </a:endParaRPr>
        </a:p>
        <a:p>
          <a:r>
            <a:rPr lang="en-GB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Changed from 30</a:t>
          </a:r>
          <a:r>
            <a:rPr lang="en-GB" sz="110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min SPs</a:t>
          </a:r>
          <a:r>
            <a:rPr lang="en-GB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to mimute</a:t>
          </a:r>
          <a:r>
            <a:rPr lang="en-GB" sz="110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values</a:t>
          </a:r>
          <a:endParaRPr lang="en-GB">
            <a:effectLst/>
          </a:endParaRPr>
        </a:p>
        <a:p>
          <a:r>
            <a:rPr lang="en-GB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Calculation</a:t>
          </a:r>
          <a:r>
            <a:rPr lang="en-GB" sz="110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of Declared MDO/MDB added</a:t>
          </a:r>
          <a:endParaRPr lang="en-GB">
            <a:effectLst/>
          </a:endParaRPr>
        </a:p>
        <a:p>
          <a:endParaRPr lang="en-GB" sz="1100" baseline="0">
            <a:solidFill>
              <a:schemeClr val="lt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0</xdr:colOff>
      <xdr:row>6</xdr:row>
      <xdr:rowOff>0</xdr:rowOff>
    </xdr:from>
    <xdr:to>
      <xdr:col>27</xdr:col>
      <xdr:colOff>19052</xdr:colOff>
      <xdr:row>7</xdr:row>
      <xdr:rowOff>33373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555A902C-7661-A605-0F01-60BEA85E26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296650" y="1257300"/>
          <a:ext cx="733425" cy="242922"/>
        </a:xfrm>
        <a:prstGeom prst="rect">
          <a:avLst/>
        </a:prstGeom>
      </xdr:spPr>
    </xdr:pic>
    <xdr:clientData/>
  </xdr:twoCellAnchor>
  <xdr:twoCellAnchor editAs="oneCell">
    <xdr:from>
      <xdr:col>26</xdr:col>
      <xdr:colOff>0</xdr:colOff>
      <xdr:row>4</xdr:row>
      <xdr:rowOff>154783</xdr:rowOff>
    </xdr:from>
    <xdr:to>
      <xdr:col>27</xdr:col>
      <xdr:colOff>19052</xdr:colOff>
      <xdr:row>6</xdr:row>
      <xdr:rowOff>50052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5BED674F-DD3F-4CB3-B490-0DE4278F5C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296650" y="992983"/>
          <a:ext cx="733425" cy="31437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0</xdr:colOff>
      <xdr:row>6</xdr:row>
      <xdr:rowOff>0</xdr:rowOff>
    </xdr:from>
    <xdr:to>
      <xdr:col>27</xdr:col>
      <xdr:colOff>19052</xdr:colOff>
      <xdr:row>7</xdr:row>
      <xdr:rowOff>33372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4DBDC5A-DDB1-41D4-8317-A98DC4733A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455140" y="1051560"/>
          <a:ext cx="769622" cy="208632"/>
        </a:xfrm>
        <a:prstGeom prst="rect">
          <a:avLst/>
        </a:prstGeom>
      </xdr:spPr>
    </xdr:pic>
    <xdr:clientData/>
  </xdr:twoCellAnchor>
  <xdr:twoCellAnchor editAs="oneCell">
    <xdr:from>
      <xdr:col>26</xdr:col>
      <xdr:colOff>0</xdr:colOff>
      <xdr:row>4</xdr:row>
      <xdr:rowOff>154783</xdr:rowOff>
    </xdr:from>
    <xdr:to>
      <xdr:col>27</xdr:col>
      <xdr:colOff>19052</xdr:colOff>
      <xdr:row>6</xdr:row>
      <xdr:rowOff>50053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B9126F8-12B1-45BF-9220-C5A949565E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455140" y="855823"/>
          <a:ext cx="769622" cy="24579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0</xdr:colOff>
      <xdr:row>6</xdr:row>
      <xdr:rowOff>0</xdr:rowOff>
    </xdr:from>
    <xdr:to>
      <xdr:col>27</xdr:col>
      <xdr:colOff>19052</xdr:colOff>
      <xdr:row>7</xdr:row>
      <xdr:rowOff>33372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B2CCC48-9713-4C62-B330-6516BA3702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455140" y="1051560"/>
          <a:ext cx="769622" cy="208632"/>
        </a:xfrm>
        <a:prstGeom prst="rect">
          <a:avLst/>
        </a:prstGeom>
      </xdr:spPr>
    </xdr:pic>
    <xdr:clientData/>
  </xdr:twoCellAnchor>
  <xdr:twoCellAnchor editAs="oneCell">
    <xdr:from>
      <xdr:col>26</xdr:col>
      <xdr:colOff>0</xdr:colOff>
      <xdr:row>4</xdr:row>
      <xdr:rowOff>154783</xdr:rowOff>
    </xdr:from>
    <xdr:to>
      <xdr:col>27</xdr:col>
      <xdr:colOff>19052</xdr:colOff>
      <xdr:row>6</xdr:row>
      <xdr:rowOff>50053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291B82F-4B58-4483-B24F-0061378651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455140" y="855823"/>
          <a:ext cx="769622" cy="24579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0</xdr:colOff>
      <xdr:row>6</xdr:row>
      <xdr:rowOff>0</xdr:rowOff>
    </xdr:from>
    <xdr:to>
      <xdr:col>27</xdr:col>
      <xdr:colOff>19052</xdr:colOff>
      <xdr:row>7</xdr:row>
      <xdr:rowOff>33372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8ACEF9A-B86B-4A40-B780-C86FB34247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455140" y="1066800"/>
          <a:ext cx="769622" cy="208632"/>
        </a:xfrm>
        <a:prstGeom prst="rect">
          <a:avLst/>
        </a:prstGeom>
      </xdr:spPr>
    </xdr:pic>
    <xdr:clientData/>
  </xdr:twoCellAnchor>
  <xdr:twoCellAnchor editAs="oneCell">
    <xdr:from>
      <xdr:col>26</xdr:col>
      <xdr:colOff>0</xdr:colOff>
      <xdr:row>4</xdr:row>
      <xdr:rowOff>154783</xdr:rowOff>
    </xdr:from>
    <xdr:to>
      <xdr:col>27</xdr:col>
      <xdr:colOff>19052</xdr:colOff>
      <xdr:row>6</xdr:row>
      <xdr:rowOff>50053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199FDE7-F9A1-4296-B8F1-C13541EB0C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455140" y="871063"/>
          <a:ext cx="769622" cy="24579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0</xdr:colOff>
      <xdr:row>6</xdr:row>
      <xdr:rowOff>0</xdr:rowOff>
    </xdr:from>
    <xdr:to>
      <xdr:col>27</xdr:col>
      <xdr:colOff>19052</xdr:colOff>
      <xdr:row>7</xdr:row>
      <xdr:rowOff>33372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F1EC043-75EF-4DC5-B4A2-69BFC670E0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455140" y="1066800"/>
          <a:ext cx="769622" cy="208632"/>
        </a:xfrm>
        <a:prstGeom prst="rect">
          <a:avLst/>
        </a:prstGeom>
      </xdr:spPr>
    </xdr:pic>
    <xdr:clientData/>
  </xdr:twoCellAnchor>
  <xdr:twoCellAnchor editAs="oneCell">
    <xdr:from>
      <xdr:col>26</xdr:col>
      <xdr:colOff>0</xdr:colOff>
      <xdr:row>4</xdr:row>
      <xdr:rowOff>154783</xdr:rowOff>
    </xdr:from>
    <xdr:to>
      <xdr:col>27</xdr:col>
      <xdr:colOff>19052</xdr:colOff>
      <xdr:row>6</xdr:row>
      <xdr:rowOff>50053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4C5ACE2-2B01-4305-8A52-92A7C4FB50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455140" y="871063"/>
          <a:ext cx="769622" cy="24579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0</xdr:colOff>
      <xdr:row>6</xdr:row>
      <xdr:rowOff>0</xdr:rowOff>
    </xdr:from>
    <xdr:to>
      <xdr:col>27</xdr:col>
      <xdr:colOff>19052</xdr:colOff>
      <xdr:row>7</xdr:row>
      <xdr:rowOff>33372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431D91F-3B1B-4CF1-8393-55934E5A7D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455140" y="1066800"/>
          <a:ext cx="769622" cy="208632"/>
        </a:xfrm>
        <a:prstGeom prst="rect">
          <a:avLst/>
        </a:prstGeom>
      </xdr:spPr>
    </xdr:pic>
    <xdr:clientData/>
  </xdr:twoCellAnchor>
  <xdr:twoCellAnchor editAs="oneCell">
    <xdr:from>
      <xdr:col>26</xdr:col>
      <xdr:colOff>0</xdr:colOff>
      <xdr:row>4</xdr:row>
      <xdr:rowOff>154783</xdr:rowOff>
    </xdr:from>
    <xdr:to>
      <xdr:col>27</xdr:col>
      <xdr:colOff>19052</xdr:colOff>
      <xdr:row>6</xdr:row>
      <xdr:rowOff>50053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5A88F2E-12C2-4814-988E-82C37F7DAA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455140" y="871063"/>
          <a:ext cx="769622" cy="24579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G:\My%20Drive\Chris\20240123_Asset_Manager_v2_latest.xlsm" TargetMode="External"/><Relationship Id="rId2" Type="http://schemas.microsoft.com/office/2019/04/relationships/externalLinkLongPath" Target="/personal/bernie_dolan_uk_nationalgrid_com/Documents/H%20Drive/Projects/Balancing%20Programme/Code%20Changes%20from%20NGESO/Grid%20Code%20Change%20-%20LDA%20-%20GC0166/Workgroup/Details%20on%20Calculating%20MDO%20and%20MDB/20240123_Asset_Manager_v2_latest.xlsm?0299C37C" TargetMode="External"/><Relationship Id="rId1" Type="http://schemas.openxmlformats.org/officeDocument/2006/relationships/externalLinkPath" Target="file:///\\0299C37C\20240123_Asset_Manager_v2_latest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P_in"/>
      <sheetName val="products"/>
      <sheetName val="Strategy view - Main"/>
      <sheetName val="Allocation_Ratios - NIV"/>
      <sheetName val="Allocation_Ratios - DC_NIV"/>
      <sheetName val="Allocation_Ratios - DxL_NIV"/>
      <sheetName val="Allocation_Ratios - BM"/>
      <sheetName val="Allocation_Ratios - DxH_BM"/>
      <sheetName val="DAM_order"/>
      <sheetName val="DAM_result"/>
      <sheetName val="DAM_upload"/>
      <sheetName val="DHH_order"/>
      <sheetName val="Strategy view - NIV"/>
      <sheetName val="Strategy view - DC_NIV"/>
      <sheetName val="Strategy view - DxL_NIV"/>
      <sheetName val="Strategy view - BM"/>
      <sheetName val="Strategy view - DxH_BM"/>
      <sheetName val="DHH_upload"/>
      <sheetName val="ID_upload"/>
      <sheetName val="DHH_result"/>
      <sheetName val="ID_strat"/>
      <sheetName val="ID_trades"/>
      <sheetName val="comt_in"/>
      <sheetName val="DFR_schedule"/>
      <sheetName val="DFR_results"/>
      <sheetName val="OTC_trade"/>
      <sheetName val="OTC_alloc"/>
      <sheetName val="BOAs"/>
      <sheetName val="PnL"/>
      <sheetName val="Breakeven"/>
      <sheetName val="PN Calcs"/>
      <sheetName val="Asset view - CW"/>
      <sheetName val="Asset view - RS"/>
      <sheetName val="Asset view - WB"/>
      <sheetName val="Asset view - TJ"/>
      <sheetName val="Asset view - BF"/>
      <sheetName val="Asset view - FW"/>
      <sheetName val="Asset view - GL"/>
      <sheetName val="Asset view - WM"/>
      <sheetName val="Asset view - GR"/>
      <sheetName val="Asset view - WI"/>
      <sheetName val="Asset view - GLA"/>
      <sheetName val="Asset view - GLB"/>
      <sheetName val="Asset view - CL"/>
      <sheetName val="Asset view - LV"/>
      <sheetName val="Asset view - WV"/>
      <sheetName val="Asset view - NEW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/>
      <sheetData sheetId="22" refreshError="1"/>
      <sheetData sheetId="23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theme/theme1.xml><?xml version="1.0" encoding="utf-8"?>
<a:theme xmlns:a="http://schemas.openxmlformats.org/drawingml/2006/main" name="HABITAT_Theme1">
  <a:themeElements>
    <a:clrScheme name="Sheets">
      <a:dk1>
        <a:srgbClr val="192E41"/>
      </a:dk1>
      <a:lt1>
        <a:srgbClr val="FFFFFF"/>
      </a:lt1>
      <a:dk2>
        <a:srgbClr val="192E41"/>
      </a:dk2>
      <a:lt2>
        <a:srgbClr val="FFFFFF"/>
      </a:lt2>
      <a:accent1>
        <a:srgbClr val="192E41"/>
      </a:accent1>
      <a:accent2>
        <a:srgbClr val="00EB88"/>
      </a:accent2>
      <a:accent3>
        <a:srgbClr val="2AA8FF"/>
      </a:accent3>
      <a:accent4>
        <a:srgbClr val="5F8ED3"/>
      </a:accent4>
      <a:accent5>
        <a:srgbClr val="ACC0C6"/>
      </a:accent5>
      <a:accent6>
        <a:srgbClr val="000000"/>
      </a:accent6>
      <a:hlink>
        <a:srgbClr val="DDE3EA"/>
      </a:hlink>
      <a:folHlink>
        <a:srgbClr val="DDE3EA"/>
      </a:folHlink>
    </a:clrScheme>
    <a:fontScheme name="Sheets">
      <a:majorFont>
        <a:latin typeface="Century Gothic"/>
        <a:ea typeface="Century Gothic"/>
        <a:cs typeface="Century Gothic"/>
      </a:majorFont>
      <a:minorFont>
        <a:latin typeface="Century Gothic"/>
        <a:ea typeface="Century Gothic"/>
        <a:cs typeface="Century Gothic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5863E-B2CE-4945-979A-1F13753B8210}">
  <dimension ref="A1:M27"/>
  <sheetViews>
    <sheetView workbookViewId="0">
      <selection activeCell="H13" sqref="H13"/>
    </sheetView>
  </sheetViews>
  <sheetFormatPr defaultRowHeight="13.9"/>
  <cols>
    <col min="1" max="1" width="11.25" bestFit="1" customWidth="1"/>
    <col min="2" max="2" width="18.25" bestFit="1" customWidth="1"/>
    <col min="3" max="3" width="21.5" bestFit="1" customWidth="1"/>
    <col min="4" max="4" width="10.125" bestFit="1" customWidth="1"/>
    <col min="5" max="5" width="11.625" bestFit="1" customWidth="1"/>
    <col min="6" max="6" width="16.625" bestFit="1" customWidth="1"/>
    <col min="7" max="7" width="19.125" bestFit="1" customWidth="1"/>
  </cols>
  <sheetData>
    <row r="1" spans="1:13">
      <c r="A1" s="61" t="s">
        <v>0</v>
      </c>
      <c r="B1" s="61" t="s">
        <v>1</v>
      </c>
      <c r="C1" s="61" t="s">
        <v>2</v>
      </c>
      <c r="D1" s="61" t="s">
        <v>3</v>
      </c>
      <c r="E1" s="61" t="s">
        <v>4</v>
      </c>
      <c r="F1" s="61" t="s">
        <v>5</v>
      </c>
      <c r="G1" s="61" t="s">
        <v>6</v>
      </c>
      <c r="H1" s="61" t="s">
        <v>7</v>
      </c>
      <c r="I1" s="61"/>
      <c r="J1" s="61"/>
      <c r="K1" s="61"/>
      <c r="L1" s="61"/>
      <c r="M1" s="61"/>
    </row>
    <row r="3" spans="1:13">
      <c r="A3" t="s">
        <v>8</v>
      </c>
      <c r="B3" t="s">
        <v>9</v>
      </c>
      <c r="C3" t="s">
        <v>10</v>
      </c>
      <c r="D3" t="s">
        <v>11</v>
      </c>
    </row>
    <row r="4" spans="1:13">
      <c r="B4" s="62" t="s">
        <v>12</v>
      </c>
      <c r="C4" t="s">
        <v>13</v>
      </c>
      <c r="D4" t="s">
        <v>11</v>
      </c>
    </row>
    <row r="5" spans="1:13">
      <c r="B5" s="62" t="s">
        <v>14</v>
      </c>
      <c r="C5" t="s">
        <v>13</v>
      </c>
      <c r="D5" t="s">
        <v>11</v>
      </c>
    </row>
    <row r="6" spans="1:13">
      <c r="B6" s="62" t="s">
        <v>15</v>
      </c>
      <c r="C6" t="s">
        <v>13</v>
      </c>
      <c r="D6" t="s">
        <v>11</v>
      </c>
    </row>
    <row r="7" spans="1:13">
      <c r="B7" s="62" t="s">
        <v>16</v>
      </c>
      <c r="C7" t="s">
        <v>13</v>
      </c>
      <c r="D7" t="s">
        <v>11</v>
      </c>
    </row>
    <row r="8" spans="1:13">
      <c r="B8" s="63" t="s">
        <v>17</v>
      </c>
      <c r="C8" t="s">
        <v>18</v>
      </c>
      <c r="D8" t="s">
        <v>11</v>
      </c>
    </row>
    <row r="9" spans="1:13">
      <c r="B9" s="63" t="s">
        <v>19</v>
      </c>
      <c r="C9" t="s">
        <v>10</v>
      </c>
      <c r="D9" t="s">
        <v>11</v>
      </c>
    </row>
    <row r="11" spans="1:13">
      <c r="A11" t="s">
        <v>20</v>
      </c>
      <c r="B11" t="s">
        <v>21</v>
      </c>
      <c r="C11" t="s">
        <v>13</v>
      </c>
      <c r="D11" t="s">
        <v>11</v>
      </c>
      <c r="F11" t="s">
        <v>22</v>
      </c>
    </row>
    <row r="12" spans="1:13">
      <c r="B12" t="s">
        <v>23</v>
      </c>
      <c r="C12" t="s">
        <v>24</v>
      </c>
      <c r="D12" t="s">
        <v>11</v>
      </c>
      <c r="F12" t="s">
        <v>22</v>
      </c>
    </row>
    <row r="14" spans="1:13">
      <c r="A14" t="s">
        <v>25</v>
      </c>
      <c r="B14" t="s">
        <v>26</v>
      </c>
      <c r="C14" t="s">
        <v>24</v>
      </c>
      <c r="D14" t="s">
        <v>27</v>
      </c>
      <c r="E14" t="s">
        <v>28</v>
      </c>
      <c r="F14" t="s">
        <v>29</v>
      </c>
    </row>
    <row r="15" spans="1:13">
      <c r="B15" t="s">
        <v>30</v>
      </c>
      <c r="C15" t="s">
        <v>24</v>
      </c>
      <c r="D15" t="s">
        <v>27</v>
      </c>
      <c r="E15" t="s">
        <v>28</v>
      </c>
      <c r="F15" t="s">
        <v>29</v>
      </c>
    </row>
    <row r="16" spans="1:13">
      <c r="B16" t="s">
        <v>31</v>
      </c>
      <c r="C16" t="s">
        <v>24</v>
      </c>
      <c r="D16" t="s">
        <v>27</v>
      </c>
      <c r="E16" t="s">
        <v>28</v>
      </c>
      <c r="F16" t="s">
        <v>29</v>
      </c>
    </row>
    <row r="17" spans="2:6">
      <c r="B17" t="s">
        <v>32</v>
      </c>
      <c r="C17" t="s">
        <v>24</v>
      </c>
      <c r="D17" t="s">
        <v>27</v>
      </c>
      <c r="E17" t="s">
        <v>28</v>
      </c>
      <c r="F17" t="s">
        <v>29</v>
      </c>
    </row>
    <row r="18" spans="2:6">
      <c r="B18" t="s">
        <v>33</v>
      </c>
      <c r="C18" t="s">
        <v>24</v>
      </c>
      <c r="D18" t="s">
        <v>27</v>
      </c>
      <c r="E18" t="s">
        <v>28</v>
      </c>
      <c r="F18" t="s">
        <v>29</v>
      </c>
    </row>
    <row r="19" spans="2:6">
      <c r="B19" t="s">
        <v>34</v>
      </c>
      <c r="C19" t="s">
        <v>35</v>
      </c>
      <c r="D19" t="s">
        <v>27</v>
      </c>
      <c r="E19" t="s">
        <v>28</v>
      </c>
      <c r="F19" t="s">
        <v>29</v>
      </c>
    </row>
    <row r="20" spans="2:6">
      <c r="B20" t="s">
        <v>36</v>
      </c>
      <c r="C20" t="s">
        <v>35</v>
      </c>
      <c r="D20" t="s">
        <v>27</v>
      </c>
      <c r="E20" t="s">
        <v>28</v>
      </c>
      <c r="F20" t="s">
        <v>29</v>
      </c>
    </row>
    <row r="21" spans="2:6">
      <c r="B21" t="s">
        <v>37</v>
      </c>
      <c r="C21" t="s">
        <v>38</v>
      </c>
      <c r="D21" t="s">
        <v>11</v>
      </c>
      <c r="F21" t="s">
        <v>29</v>
      </c>
    </row>
    <row r="22" spans="2:6">
      <c r="B22" t="s">
        <v>39</v>
      </c>
      <c r="C22" t="s">
        <v>38</v>
      </c>
      <c r="D22" t="s">
        <v>11</v>
      </c>
      <c r="F22" t="s">
        <v>29</v>
      </c>
    </row>
    <row r="23" spans="2:6">
      <c r="B23" s="62" t="s">
        <v>40</v>
      </c>
      <c r="C23" t="s">
        <v>10</v>
      </c>
      <c r="D23" t="s">
        <v>27</v>
      </c>
      <c r="E23" t="s">
        <v>28</v>
      </c>
      <c r="F23" t="s">
        <v>29</v>
      </c>
    </row>
    <row r="24" spans="2:6">
      <c r="B24" s="62" t="s">
        <v>41</v>
      </c>
      <c r="C24" t="s">
        <v>10</v>
      </c>
      <c r="D24" t="s">
        <v>27</v>
      </c>
      <c r="E24" t="s">
        <v>28</v>
      </c>
      <c r="F24" t="s">
        <v>29</v>
      </c>
    </row>
    <row r="25" spans="2:6">
      <c r="B25" t="s">
        <v>42</v>
      </c>
      <c r="C25" t="s">
        <v>43</v>
      </c>
      <c r="D25" t="s">
        <v>11</v>
      </c>
      <c r="F25" t="s">
        <v>29</v>
      </c>
    </row>
    <row r="26" spans="2:6">
      <c r="B26" t="s">
        <v>44</v>
      </c>
      <c r="C26" t="s">
        <v>43</v>
      </c>
      <c r="D26" t="s">
        <v>11</v>
      </c>
      <c r="F26" t="s">
        <v>29</v>
      </c>
    </row>
    <row r="27" spans="2:6">
      <c r="B27" t="s">
        <v>45</v>
      </c>
      <c r="C27" t="s">
        <v>46</v>
      </c>
      <c r="D27" t="s">
        <v>11</v>
      </c>
      <c r="F27" t="s">
        <v>29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92091F-9DDF-4C47-A5B2-1C598A4F33BB}">
  <sheetPr codeName="Sheet25"/>
  <dimension ref="A1:AJ256"/>
  <sheetViews>
    <sheetView showGridLines="0" topLeftCell="B21" zoomScale="90" zoomScaleNormal="90" workbookViewId="0">
      <pane xSplit="1" topLeftCell="C1" activePane="topRight" state="frozen"/>
      <selection pane="topRight" activeCell="G2" sqref="G2"/>
      <selection activeCell="B1" sqref="B1"/>
    </sheetView>
  </sheetViews>
  <sheetFormatPr defaultColWidth="9" defaultRowHeight="13.9"/>
  <cols>
    <col min="1" max="1" width="3.375" style="1" hidden="1" customWidth="1"/>
    <col min="2" max="2" width="13.375" style="1" customWidth="1"/>
    <col min="3" max="3" width="5.625" style="1" customWidth="1"/>
    <col min="4" max="4" width="14.25" style="1" customWidth="1"/>
    <col min="5" max="5" width="16.25" style="1" customWidth="1"/>
    <col min="6" max="6" width="17.75" style="1" customWidth="1"/>
    <col min="7" max="7" width="15.25" style="1" customWidth="1"/>
    <col min="8" max="8" width="12.375" style="1" customWidth="1"/>
    <col min="9" max="9" width="3.5" style="1" customWidth="1"/>
    <col min="10" max="13" width="13" style="1" customWidth="1"/>
    <col min="14" max="15" width="13" style="1" hidden="1" customWidth="1"/>
    <col min="16" max="16" width="1.75" style="1" hidden="1" customWidth="1"/>
    <col min="17" max="17" width="8.625" style="38" hidden="1" customWidth="1"/>
    <col min="18" max="19" width="13" style="1" hidden="1" customWidth="1"/>
    <col min="20" max="20" width="2.25" style="1" hidden="1" customWidth="1"/>
    <col min="21" max="22" width="11.375" style="1" hidden="1" customWidth="1"/>
    <col min="23" max="24" width="13" style="1" hidden="1" customWidth="1"/>
    <col min="25" max="25" width="21.75" style="1" customWidth="1"/>
    <col min="26" max="26" width="8.75" style="1" bestFit="1" customWidth="1"/>
    <col min="27" max="27" width="9.375" style="1" bestFit="1" customWidth="1"/>
    <col min="28" max="28" width="8.625" style="1" customWidth="1"/>
    <col min="29" max="29" width="11.25" style="1" bestFit="1" customWidth="1"/>
    <col min="30" max="31" width="8.625" style="1" customWidth="1"/>
    <col min="32" max="32" width="8.75" style="1" bestFit="1" customWidth="1"/>
    <col min="33" max="34" width="8.625" style="1" customWidth="1"/>
    <col min="35" max="35" width="10.25" style="1" bestFit="1" customWidth="1"/>
    <col min="36" max="37" width="8.625" style="1" customWidth="1"/>
    <col min="38" max="16384" width="9" style="1"/>
  </cols>
  <sheetData>
    <row r="1" spans="2:36">
      <c r="B1" s="1" t="s">
        <v>47</v>
      </c>
      <c r="F1" s="2"/>
      <c r="G1" s="3" t="s">
        <v>48</v>
      </c>
      <c r="H1" s="3"/>
      <c r="I1" s="3"/>
      <c r="J1" s="3"/>
      <c r="K1" s="3"/>
      <c r="L1" s="3"/>
      <c r="M1" s="3"/>
      <c r="N1" s="3"/>
      <c r="O1" s="3"/>
      <c r="P1" s="3"/>
      <c r="Q1" s="18"/>
      <c r="R1" s="3"/>
      <c r="S1" s="3"/>
      <c r="T1" s="3"/>
      <c r="U1" s="3"/>
      <c r="V1" s="3"/>
      <c r="W1" s="3"/>
      <c r="X1" s="3"/>
      <c r="Z1" s="3"/>
      <c r="AA1" s="3"/>
      <c r="AB1" s="3"/>
      <c r="AC1" s="3"/>
      <c r="AD1" s="3"/>
      <c r="AE1" s="3"/>
      <c r="AF1" s="3"/>
      <c r="AG1" s="4"/>
    </row>
    <row r="2" spans="2:36" ht="14.45">
      <c r="D2" s="5" t="s">
        <v>49</v>
      </c>
      <c r="E2" s="5" t="s">
        <v>50</v>
      </c>
      <c r="G2" s="64" t="s">
        <v>51</v>
      </c>
      <c r="AA2" s="6" t="s">
        <v>52</v>
      </c>
      <c r="AB2" s="7" t="s">
        <v>53</v>
      </c>
      <c r="AG2" s="4"/>
    </row>
    <row r="3" spans="2:36">
      <c r="D3" s="8" t="s">
        <v>24</v>
      </c>
      <c r="E3" s="9" t="s">
        <v>10</v>
      </c>
      <c r="H3" s="3"/>
      <c r="AA3" s="10" t="s">
        <v>54</v>
      </c>
      <c r="AB3" s="7" t="s">
        <v>55</v>
      </c>
      <c r="AG3" s="4"/>
    </row>
    <row r="4" spans="2:36">
      <c r="D4" s="11">
        <v>100</v>
      </c>
      <c r="E4" s="11">
        <v>50</v>
      </c>
      <c r="AA4" s="12" t="s">
        <v>56</v>
      </c>
      <c r="AB4" s="7" t="s">
        <v>57</v>
      </c>
      <c r="AG4" s="4"/>
    </row>
    <row r="5" spans="2:36">
      <c r="D5" s="8" t="s">
        <v>58</v>
      </c>
      <c r="E5" s="9" t="s">
        <v>59</v>
      </c>
      <c r="AG5" s="4"/>
    </row>
    <row r="6" spans="2:36">
      <c r="D6" s="13">
        <v>0</v>
      </c>
      <c r="E6" s="13">
        <v>1</v>
      </c>
      <c r="U6" s="1">
        <f>30*50/60</f>
        <v>25</v>
      </c>
      <c r="AB6" s="1" t="s">
        <v>60</v>
      </c>
      <c r="AG6" s="4"/>
    </row>
    <row r="7" spans="2:36">
      <c r="D7" s="8" t="s">
        <v>61</v>
      </c>
      <c r="E7" s="9" t="s">
        <v>62</v>
      </c>
      <c r="I7" s="14"/>
      <c r="AB7" s="1" t="s">
        <v>63</v>
      </c>
      <c r="AG7" s="4"/>
    </row>
    <row r="8" spans="2:36">
      <c r="D8" s="13">
        <v>0.95</v>
      </c>
      <c r="E8" s="13">
        <v>0.95</v>
      </c>
      <c r="AG8" s="4"/>
    </row>
    <row r="9" spans="2:36">
      <c r="D9" s="15"/>
      <c r="AG9" s="4"/>
    </row>
    <row r="11" spans="2:36">
      <c r="C11" s="16" t="s">
        <v>64</v>
      </c>
      <c r="D11" s="77" t="str">
        <f>IF(SUM(AE17:AE136)&gt;0,"Breach","Ok")</f>
        <v>Ok</v>
      </c>
      <c r="E11" s="78"/>
    </row>
    <row r="13" spans="2:36">
      <c r="U13" s="37" t="s">
        <v>65</v>
      </c>
    </row>
    <row r="14" spans="2:36">
      <c r="B14" s="1" t="s">
        <v>66</v>
      </c>
      <c r="J14" s="18"/>
      <c r="K14" s="18"/>
      <c r="L14" s="18"/>
      <c r="M14" s="18"/>
      <c r="N14" s="3" t="s">
        <v>67</v>
      </c>
      <c r="O14" s="3" t="s">
        <v>67</v>
      </c>
      <c r="P14" s="3"/>
      <c r="Q14" s="37" t="s">
        <v>68</v>
      </c>
      <c r="R14" s="3" t="s">
        <v>69</v>
      </c>
      <c r="S14" s="3" t="s">
        <v>69</v>
      </c>
      <c r="T14" s="3"/>
      <c r="U14" s="37" t="s">
        <v>70</v>
      </c>
      <c r="V14" s="3"/>
      <c r="W14" s="3"/>
      <c r="X14" s="3"/>
      <c r="Z14" s="70" t="s">
        <v>71</v>
      </c>
      <c r="AA14" s="71"/>
      <c r="AB14" s="71"/>
      <c r="AC14" s="71"/>
      <c r="AD14" s="71"/>
      <c r="AE14" s="71"/>
      <c r="AF14" s="71"/>
      <c r="AG14" s="71"/>
      <c r="AH14" s="71"/>
      <c r="AI14" s="71"/>
      <c r="AJ14" s="72"/>
    </row>
    <row r="15" spans="2:36">
      <c r="B15" s="30">
        <f ca="1">INT(NOW())</f>
        <v>45763</v>
      </c>
      <c r="C15" s="33"/>
      <c r="J15" s="18" t="s">
        <v>72</v>
      </c>
      <c r="K15" s="18" t="s">
        <v>72</v>
      </c>
      <c r="L15" s="56" t="s">
        <v>73</v>
      </c>
      <c r="M15" s="56" t="s">
        <v>73</v>
      </c>
      <c r="N15" s="18" t="s">
        <v>74</v>
      </c>
      <c r="O15" s="18" t="s">
        <v>74</v>
      </c>
      <c r="P15" s="18"/>
      <c r="Q15" s="37" t="s">
        <v>75</v>
      </c>
      <c r="R15" s="18" t="s">
        <v>76</v>
      </c>
      <c r="S15" s="18" t="s">
        <v>77</v>
      </c>
      <c r="T15" s="18"/>
      <c r="U15" s="37" t="s">
        <v>78</v>
      </c>
      <c r="V15" s="18" t="s">
        <v>79</v>
      </c>
      <c r="W15" s="18" t="s">
        <v>80</v>
      </c>
      <c r="X15" s="18" t="s">
        <v>81</v>
      </c>
      <c r="Z15" s="76" t="s">
        <v>82</v>
      </c>
      <c r="AA15" s="68"/>
      <c r="AB15" s="68"/>
      <c r="AC15" s="68"/>
      <c r="AD15" s="68"/>
      <c r="AE15" s="17" t="s">
        <v>83</v>
      </c>
      <c r="AF15" s="68" t="s">
        <v>84</v>
      </c>
      <c r="AG15" s="68"/>
      <c r="AH15" s="68"/>
      <c r="AI15" s="68"/>
      <c r="AJ15" s="69"/>
    </row>
    <row r="16" spans="2:36">
      <c r="B16" s="3" t="s">
        <v>85</v>
      </c>
      <c r="C16" s="3"/>
      <c r="F16" s="18" t="s">
        <v>86</v>
      </c>
      <c r="G16" s="18" t="s">
        <v>87</v>
      </c>
      <c r="H16" s="18" t="s">
        <v>68</v>
      </c>
      <c r="J16" s="18" t="s">
        <v>88</v>
      </c>
      <c r="K16" s="18" t="s">
        <v>89</v>
      </c>
      <c r="L16" s="56" t="s">
        <v>88</v>
      </c>
      <c r="M16" s="56" t="s">
        <v>89</v>
      </c>
      <c r="N16" s="18" t="s">
        <v>90</v>
      </c>
      <c r="O16" s="18" t="s">
        <v>91</v>
      </c>
      <c r="P16" s="18"/>
      <c r="Q16" s="37" t="s">
        <v>92</v>
      </c>
      <c r="R16" s="18" t="s">
        <v>93</v>
      </c>
      <c r="S16" s="18" t="s">
        <v>94</v>
      </c>
      <c r="T16" s="18"/>
      <c r="U16" s="37" t="s">
        <v>95</v>
      </c>
      <c r="V16" s="18" t="s">
        <v>70</v>
      </c>
      <c r="W16" s="18" t="s">
        <v>41</v>
      </c>
      <c r="X16" s="18" t="s">
        <v>40</v>
      </c>
      <c r="Y16" s="18"/>
      <c r="Z16" s="19" t="s">
        <v>96</v>
      </c>
      <c r="AA16" s="20" t="s">
        <v>97</v>
      </c>
      <c r="AB16" s="20" t="s">
        <v>98</v>
      </c>
      <c r="AC16" s="20" t="s">
        <v>99</v>
      </c>
      <c r="AD16" s="20" t="s">
        <v>100</v>
      </c>
      <c r="AE16" s="20" t="s">
        <v>101</v>
      </c>
      <c r="AF16" s="19" t="s">
        <v>102</v>
      </c>
      <c r="AG16" s="20" t="s">
        <v>103</v>
      </c>
      <c r="AH16" s="20" t="s">
        <v>98</v>
      </c>
      <c r="AI16" s="20" t="s">
        <v>104</v>
      </c>
      <c r="AJ16" s="20" t="s">
        <v>100</v>
      </c>
    </row>
    <row r="17" spans="1:36">
      <c r="A17" s="21">
        <f t="shared" ref="A17:A64" ca="1" si="0">IF(AND(NOW()-$B17&lt;(1/48),NOW()-$B17&gt;0),"X",IF(AND($B17-NOW()&gt;(2/48),$B17-NOW()&lt;(3/48)),"GC",0))</f>
        <v>0</v>
      </c>
      <c r="B17" s="22">
        <v>6.9444444444444447E-4</v>
      </c>
      <c r="C17" s="23"/>
      <c r="D17" s="49" t="s">
        <v>105</v>
      </c>
      <c r="E17" s="73"/>
      <c r="F17" s="31">
        <v>0</v>
      </c>
      <c r="G17" s="31">
        <v>0</v>
      </c>
      <c r="H17" s="53">
        <v>1</v>
      </c>
      <c r="J17" s="54">
        <f>IF((-((($E$4*(1-H17))-((1-$E$6)*$E$4)-$AH17)/$D$8))&lt;(-$E$4*1),-$E$4*1,((($E$4*(1-H17))-((1-$E$6)*$E$4)-$AH17)/$D$8))</f>
        <v>0</v>
      </c>
      <c r="K17" s="55">
        <f>IF((((($E$4*H17)-($E$4*$D$6)-$AB17)*$E$8))*1&gt;$E$4,$E$4*1,((($E$4*H17)-($E$4*$D$6)-$AB17)*$E$8))</f>
        <v>47.5</v>
      </c>
      <c r="L17" s="54">
        <f>MIN(J17:$J$136)</f>
        <v>0</v>
      </c>
      <c r="M17" s="55">
        <f>MIN(K17:$K$136)</f>
        <v>47.5</v>
      </c>
      <c r="N17" s="24">
        <f>MAX(-$D$4,-J17*2)</f>
        <v>0</v>
      </c>
      <c r="O17" s="24">
        <f>MIN($D$4,K17*2)</f>
        <v>95</v>
      </c>
      <c r="P17" s="35"/>
      <c r="Q17" s="39">
        <f>H17</f>
        <v>1</v>
      </c>
      <c r="R17" s="24">
        <f>IF((-((($E$4*(1-Q17))-((1-$E$6)*$E$4)-$AH17)/$D$8))&lt;(-$E$4*1),-$E$4*1,((($E$4*(1-Q17))-((1-$E$6)*$E$4)-$AH17)/$D$8))</f>
        <v>0</v>
      </c>
      <c r="S17" s="24">
        <f>IF((((($E$4*Q17)-($E$4*$D$6)-$AB17)*$E$8))*1&gt;$E$4,$E$4*1,((($E$4*Q17)-($E$4*$D$6)-$AB17)*$E$8))</f>
        <v>47.5</v>
      </c>
      <c r="T17" s="35"/>
      <c r="U17" s="36">
        <f>IF(G17&gt;0,G17*(1/60)*$E$8,G17*(1/60)/$D$8)</f>
        <v>0</v>
      </c>
      <c r="V17" s="36">
        <v>0</v>
      </c>
      <c r="W17" s="24">
        <f>J17</f>
        <v>0</v>
      </c>
      <c r="X17" s="24">
        <f>K17</f>
        <v>47.5</v>
      </c>
      <c r="Y17" s="32" t="str">
        <f ca="1">IF(A17="X","Dispatch timeframe",IF(A17="GC","Scheduling timeframe",""))</f>
        <v/>
      </c>
      <c r="Z17" s="34">
        <v>0</v>
      </c>
      <c r="AA17" s="25">
        <f>(AB17/$E$4)+$D$6</f>
        <v>0</v>
      </c>
      <c r="AB17" s="10">
        <f>Z17*IF(AD$17="DC",0.25,IF(AD$17="DM",0.5,1))</f>
        <v>0</v>
      </c>
      <c r="AC17" s="26">
        <f>$D$4-Z17</f>
        <v>100</v>
      </c>
      <c r="AD17" s="34"/>
      <c r="AE17" s="26">
        <f>IF(OR(H17&lt;AA17,H17&gt;AG17),1,0)</f>
        <v>0</v>
      </c>
      <c r="AF17" s="34">
        <v>0</v>
      </c>
      <c r="AG17" s="25">
        <f>1-(AH17/$E$4)-(1-$E$6)</f>
        <v>1</v>
      </c>
      <c r="AH17" s="10">
        <f>AF17*IF(AJ$17="DC",0.25,IF(AJ$17="DM",0.5,1))</f>
        <v>0</v>
      </c>
      <c r="AI17" s="26">
        <f>AF17-$D$4</f>
        <v>-100</v>
      </c>
      <c r="AJ17" s="34"/>
    </row>
    <row r="18" spans="1:36">
      <c r="A18" s="22">
        <f t="shared" ca="1" si="0"/>
        <v>0</v>
      </c>
      <c r="B18" s="22">
        <f>B17+1/(48*30)</f>
        <v>1.3888888888888889E-3</v>
      </c>
      <c r="C18" s="27"/>
      <c r="D18" s="49" t="s">
        <v>105</v>
      </c>
      <c r="E18" s="74"/>
      <c r="F18" s="31">
        <v>0</v>
      </c>
      <c r="G18" s="31">
        <v>0</v>
      </c>
      <c r="H18" s="52">
        <f>H17-(IF((F17+G17)&gt;0,(((F17+G17)*(1/60))/$E$8),(((F17+G17)*(1/60))*$D$8))/$E$4)</f>
        <v>1</v>
      </c>
      <c r="J18" s="54">
        <f t="shared" ref="J18:J81" si="1">IF((-((($E$4*(1-H18))-((1-$E$6)*$E$4)-$AH18)/$D$8))&lt;(-$E$4*1),-$E$4*1,((($E$4*(1-H18))-((1-$E$6)*$E$4)-$AH18)/$D$8))</f>
        <v>0</v>
      </c>
      <c r="K18" s="55">
        <f t="shared" ref="K18:K81" si="2">IF((((($E$4*H18)-($E$4*$D$6)-$AB18)*$E$8))*1&gt;$E$4,$E$4*1,((($E$4*H18)-($E$4*$D$6)-$AB18)*$E$8))</f>
        <v>47.5</v>
      </c>
      <c r="L18" s="54">
        <f>MIN(J18:$J$136)</f>
        <v>0</v>
      </c>
      <c r="M18" s="55">
        <f>MIN(K18:$K$136)</f>
        <v>47.5</v>
      </c>
      <c r="N18" s="24">
        <f t="shared" ref="N18:N81" si="3">MAX(-$D$4,-J18*2)</f>
        <v>0</v>
      </c>
      <c r="O18" s="24">
        <f t="shared" ref="O18:O81" si="4">MIN($D$4,K18*2)</f>
        <v>95</v>
      </c>
      <c r="P18" s="35"/>
      <c r="Q18" s="52">
        <f>Q17-(IF((F17)&gt;0,(((F17)*(1/60))/$E$8),(((F17)*(1/60))*$D$8))/$E$4)</f>
        <v>1</v>
      </c>
      <c r="R18" s="24">
        <f t="shared" ref="R18:R81" si="5">IF((-((($E$4*(1-Q18))-((1-$E$6)*$E$4)-$AH18)/$D$8))&lt;(-$E$4*1),-$E$4*1,((($E$4*(1-Q18))-((1-$E$6)*$E$4)-$AH18)/$D$8))</f>
        <v>0</v>
      </c>
      <c r="S18" s="24">
        <f t="shared" ref="S18:S81" si="6">IF((((($E$4*Q18)-($E$4*$D$6)-$AB18)*$E$8))*1&gt;$E$4,$E$4*1,((($E$4*Q18)-($E$4*$D$6)-$AB18)*$E$8))</f>
        <v>47.5</v>
      </c>
      <c r="T18" s="35"/>
      <c r="U18" s="36">
        <f t="shared" ref="U18:U64" si="7">IF(G18&gt;0,G18*(1/60)*$E$8,G18*(1/60)/$D$8)</f>
        <v>0</v>
      </c>
      <c r="V18" s="36">
        <f>V17+U17</f>
        <v>0</v>
      </c>
      <c r="W18" s="24">
        <f>R18+V18</f>
        <v>0</v>
      </c>
      <c r="X18" s="24">
        <f>S18-V18</f>
        <v>47.5</v>
      </c>
      <c r="Y18" s="32" t="str">
        <f t="shared" ref="Y18:Y64" ca="1" si="8">IF(A18="X","Dispatch timeframe",IF(A18="GC","Scheduling timeframe",""))</f>
        <v/>
      </c>
      <c r="Z18" s="34">
        <v>0</v>
      </c>
      <c r="AA18" s="25">
        <f t="shared" ref="AA18:AA81" si="9">(AB18/$E$4)+$D$6</f>
        <v>0</v>
      </c>
      <c r="AB18" s="10">
        <f t="shared" ref="AB18:AB81" si="10">Z18*IF(AD$17="DC",0.25,IF(AD$17="DM",0.5,1))</f>
        <v>0</v>
      </c>
      <c r="AC18" s="26">
        <f t="shared" ref="AC18:AC81" si="11">$D$4-Z18</f>
        <v>100</v>
      </c>
      <c r="AD18" s="34"/>
      <c r="AE18" s="26">
        <f t="shared" ref="AE18:AE81" si="12">IF(OR(H18&lt;AA18,H18&gt;AG18),1,0)</f>
        <v>0</v>
      </c>
      <c r="AF18" s="34">
        <v>0</v>
      </c>
      <c r="AG18" s="25">
        <f t="shared" ref="AG18:AG81" si="13">1-(AH18/$E$4)-(1-$E$6)</f>
        <v>1</v>
      </c>
      <c r="AH18" s="10">
        <f t="shared" ref="AH18:AH81" si="14">AF18*IF(AJ$17="DC",0.25,IF(AJ$17="DM",0.5,1))</f>
        <v>0</v>
      </c>
      <c r="AI18" s="26">
        <f t="shared" ref="AI18:AI81" si="15">AF18-$D$4</f>
        <v>-100</v>
      </c>
      <c r="AJ18" s="34"/>
    </row>
    <row r="19" spans="1:36">
      <c r="A19" s="22">
        <f t="shared" ca="1" si="0"/>
        <v>0</v>
      </c>
      <c r="B19" s="22">
        <f t="shared" ref="B19:B82" si="16">B18+1/(48*30)</f>
        <v>2.0833333333333333E-3</v>
      </c>
      <c r="C19" s="27"/>
      <c r="D19" s="49" t="s">
        <v>105</v>
      </c>
      <c r="E19" s="74"/>
      <c r="F19" s="31">
        <v>0</v>
      </c>
      <c r="G19" s="31">
        <v>0</v>
      </c>
      <c r="H19" s="52">
        <f t="shared" ref="H19:H82" si="17">H18-(IF((F18+G18)&gt;0,(((F18+G18)*(1/60))/$E$8),(((F18+G18)*(1/60))*$D$8))/$E$4)</f>
        <v>1</v>
      </c>
      <c r="J19" s="54">
        <f t="shared" si="1"/>
        <v>0</v>
      </c>
      <c r="K19" s="55">
        <f t="shared" si="2"/>
        <v>47.5</v>
      </c>
      <c r="L19" s="54">
        <f>MIN(J19:$J$136)</f>
        <v>0</v>
      </c>
      <c r="M19" s="55">
        <f>MIN(K19:$K$136)</f>
        <v>47.5</v>
      </c>
      <c r="N19" s="24">
        <f t="shared" si="3"/>
        <v>0</v>
      </c>
      <c r="O19" s="24">
        <f t="shared" si="4"/>
        <v>95</v>
      </c>
      <c r="P19" s="35"/>
      <c r="Q19" s="52">
        <f t="shared" ref="Q19:Q82" si="18">Q18-(IF((F18)&gt;0,(((F18)*(1/60))/$E$8),(((F18)*(1/60))*$D$8))/$E$4)</f>
        <v>1</v>
      </c>
      <c r="R19" s="24">
        <f t="shared" si="5"/>
        <v>0</v>
      </c>
      <c r="S19" s="24">
        <f t="shared" si="6"/>
        <v>47.5</v>
      </c>
      <c r="T19" s="35"/>
      <c r="U19" s="36">
        <f t="shared" si="7"/>
        <v>0</v>
      </c>
      <c r="V19" s="36">
        <f t="shared" ref="V19:V64" si="19">V18+U18</f>
        <v>0</v>
      </c>
      <c r="W19" s="24">
        <f t="shared" ref="W19:W64" si="20">R19+V19</f>
        <v>0</v>
      </c>
      <c r="X19" s="24">
        <f t="shared" ref="X19:X64" si="21">S19-V19</f>
        <v>47.5</v>
      </c>
      <c r="Y19" s="32" t="str">
        <f t="shared" ca="1" si="8"/>
        <v/>
      </c>
      <c r="Z19" s="34">
        <v>0</v>
      </c>
      <c r="AA19" s="25">
        <f t="shared" si="9"/>
        <v>0</v>
      </c>
      <c r="AB19" s="10">
        <f t="shared" si="10"/>
        <v>0</v>
      </c>
      <c r="AC19" s="26">
        <f t="shared" si="11"/>
        <v>100</v>
      </c>
      <c r="AD19" s="34"/>
      <c r="AE19" s="26">
        <f t="shared" si="12"/>
        <v>0</v>
      </c>
      <c r="AF19" s="34">
        <v>0</v>
      </c>
      <c r="AG19" s="25">
        <f t="shared" si="13"/>
        <v>1</v>
      </c>
      <c r="AH19" s="10">
        <f t="shared" si="14"/>
        <v>0</v>
      </c>
      <c r="AI19" s="26">
        <f t="shared" si="15"/>
        <v>-100</v>
      </c>
      <c r="AJ19" s="34"/>
    </row>
    <row r="20" spans="1:36">
      <c r="A20" s="22">
        <f t="shared" ca="1" si="0"/>
        <v>0</v>
      </c>
      <c r="B20" s="22">
        <f t="shared" si="16"/>
        <v>2.7777777777777779E-3</v>
      </c>
      <c r="C20" s="27"/>
      <c r="D20" s="49" t="s">
        <v>105</v>
      </c>
      <c r="E20" s="75"/>
      <c r="F20" s="31">
        <v>0</v>
      </c>
      <c r="G20" s="31">
        <v>0</v>
      </c>
      <c r="H20" s="52">
        <f t="shared" si="17"/>
        <v>1</v>
      </c>
      <c r="J20" s="54">
        <f t="shared" si="1"/>
        <v>0</v>
      </c>
      <c r="K20" s="55">
        <f t="shared" si="2"/>
        <v>47.5</v>
      </c>
      <c r="L20" s="54">
        <f>MIN(J20:$J$136)</f>
        <v>0</v>
      </c>
      <c r="M20" s="55">
        <f>MIN(K20:$K$136)</f>
        <v>47.5</v>
      </c>
      <c r="N20" s="24">
        <f t="shared" si="3"/>
        <v>0</v>
      </c>
      <c r="O20" s="24">
        <f t="shared" si="4"/>
        <v>95</v>
      </c>
      <c r="P20" s="35"/>
      <c r="Q20" s="52">
        <f t="shared" si="18"/>
        <v>1</v>
      </c>
      <c r="R20" s="24">
        <f t="shared" si="5"/>
        <v>0</v>
      </c>
      <c r="S20" s="24">
        <f t="shared" si="6"/>
        <v>47.5</v>
      </c>
      <c r="T20" s="35"/>
      <c r="U20" s="36">
        <f t="shared" si="7"/>
        <v>0</v>
      </c>
      <c r="V20" s="36">
        <f t="shared" si="19"/>
        <v>0</v>
      </c>
      <c r="W20" s="24">
        <f t="shared" si="20"/>
        <v>0</v>
      </c>
      <c r="X20" s="24">
        <f t="shared" si="21"/>
        <v>47.5</v>
      </c>
      <c r="Y20" s="32" t="str">
        <f t="shared" ca="1" si="8"/>
        <v/>
      </c>
      <c r="Z20" s="34">
        <v>0</v>
      </c>
      <c r="AA20" s="25">
        <f t="shared" si="9"/>
        <v>0</v>
      </c>
      <c r="AB20" s="10">
        <f t="shared" si="10"/>
        <v>0</v>
      </c>
      <c r="AC20" s="26">
        <f t="shared" si="11"/>
        <v>100</v>
      </c>
      <c r="AD20" s="34"/>
      <c r="AE20" s="26">
        <f t="shared" si="12"/>
        <v>0</v>
      </c>
      <c r="AF20" s="34">
        <v>0</v>
      </c>
      <c r="AG20" s="25">
        <f t="shared" si="13"/>
        <v>1</v>
      </c>
      <c r="AH20" s="10">
        <f t="shared" si="14"/>
        <v>0</v>
      </c>
      <c r="AI20" s="26">
        <f t="shared" si="15"/>
        <v>-100</v>
      </c>
      <c r="AJ20" s="34"/>
    </row>
    <row r="21" spans="1:36">
      <c r="A21" s="22">
        <f t="shared" ca="1" si="0"/>
        <v>0</v>
      </c>
      <c r="B21" s="22">
        <f t="shared" si="16"/>
        <v>3.4722222222222225E-3</v>
      </c>
      <c r="C21" s="27"/>
      <c r="D21" s="49" t="s">
        <v>105</v>
      </c>
      <c r="E21" s="73"/>
      <c r="F21" s="31">
        <v>0</v>
      </c>
      <c r="G21" s="31">
        <v>0</v>
      </c>
      <c r="H21" s="52">
        <f t="shared" si="17"/>
        <v>1</v>
      </c>
      <c r="J21" s="54">
        <f t="shared" si="1"/>
        <v>0</v>
      </c>
      <c r="K21" s="55">
        <f t="shared" si="2"/>
        <v>47.5</v>
      </c>
      <c r="L21" s="54">
        <f>MIN(J21:$J$136)</f>
        <v>0</v>
      </c>
      <c r="M21" s="55">
        <f>MIN(K21:$K$136)</f>
        <v>47.5</v>
      </c>
      <c r="N21" s="24">
        <f t="shared" si="3"/>
        <v>0</v>
      </c>
      <c r="O21" s="24">
        <f t="shared" si="4"/>
        <v>95</v>
      </c>
      <c r="P21" s="35"/>
      <c r="Q21" s="52">
        <f t="shared" si="18"/>
        <v>1</v>
      </c>
      <c r="R21" s="24">
        <f t="shared" si="5"/>
        <v>0</v>
      </c>
      <c r="S21" s="24">
        <f t="shared" si="6"/>
        <v>47.5</v>
      </c>
      <c r="T21" s="35"/>
      <c r="U21" s="36">
        <f t="shared" si="7"/>
        <v>0</v>
      </c>
      <c r="V21" s="36">
        <f t="shared" si="19"/>
        <v>0</v>
      </c>
      <c r="W21" s="24">
        <f t="shared" si="20"/>
        <v>0</v>
      </c>
      <c r="X21" s="24">
        <f t="shared" si="21"/>
        <v>47.5</v>
      </c>
      <c r="Y21" s="32" t="str">
        <f t="shared" ca="1" si="8"/>
        <v/>
      </c>
      <c r="Z21" s="34">
        <v>0</v>
      </c>
      <c r="AA21" s="25">
        <f t="shared" si="9"/>
        <v>0</v>
      </c>
      <c r="AB21" s="10">
        <f t="shared" si="10"/>
        <v>0</v>
      </c>
      <c r="AC21" s="26">
        <f t="shared" si="11"/>
        <v>100</v>
      </c>
      <c r="AD21" s="34"/>
      <c r="AE21" s="26">
        <f t="shared" si="12"/>
        <v>0</v>
      </c>
      <c r="AF21" s="34">
        <v>0</v>
      </c>
      <c r="AG21" s="25">
        <f t="shared" si="13"/>
        <v>1</v>
      </c>
      <c r="AH21" s="10">
        <f t="shared" si="14"/>
        <v>0</v>
      </c>
      <c r="AI21" s="26">
        <f t="shared" si="15"/>
        <v>-100</v>
      </c>
      <c r="AJ21" s="34"/>
    </row>
    <row r="22" spans="1:36">
      <c r="A22" s="22">
        <f t="shared" ca="1" si="0"/>
        <v>0</v>
      </c>
      <c r="B22" s="22">
        <f t="shared" si="16"/>
        <v>4.1666666666666666E-3</v>
      </c>
      <c r="C22" s="27"/>
      <c r="D22" s="49" t="s">
        <v>105</v>
      </c>
      <c r="E22" s="74"/>
      <c r="F22" s="31">
        <v>0</v>
      </c>
      <c r="G22" s="31">
        <v>0</v>
      </c>
      <c r="H22" s="52">
        <f t="shared" si="17"/>
        <v>1</v>
      </c>
      <c r="J22" s="54">
        <f t="shared" si="1"/>
        <v>0</v>
      </c>
      <c r="K22" s="55">
        <f t="shared" si="2"/>
        <v>47.5</v>
      </c>
      <c r="L22" s="54">
        <f>MIN(J22:$J$136)</f>
        <v>0</v>
      </c>
      <c r="M22" s="55">
        <f>MIN(K22:$K$136)</f>
        <v>47.5</v>
      </c>
      <c r="N22" s="24">
        <f t="shared" si="3"/>
        <v>0</v>
      </c>
      <c r="O22" s="24">
        <f t="shared" si="4"/>
        <v>95</v>
      </c>
      <c r="P22" s="35"/>
      <c r="Q22" s="52">
        <f t="shared" si="18"/>
        <v>1</v>
      </c>
      <c r="R22" s="24">
        <f t="shared" si="5"/>
        <v>0</v>
      </c>
      <c r="S22" s="24">
        <f t="shared" si="6"/>
        <v>47.5</v>
      </c>
      <c r="T22" s="35"/>
      <c r="U22" s="36">
        <f t="shared" si="7"/>
        <v>0</v>
      </c>
      <c r="V22" s="36">
        <f t="shared" si="19"/>
        <v>0</v>
      </c>
      <c r="W22" s="24">
        <f t="shared" si="20"/>
        <v>0</v>
      </c>
      <c r="X22" s="24">
        <f t="shared" si="21"/>
        <v>47.5</v>
      </c>
      <c r="Y22" s="32" t="str">
        <f t="shared" ca="1" si="8"/>
        <v/>
      </c>
      <c r="Z22" s="34">
        <v>0</v>
      </c>
      <c r="AA22" s="25">
        <f t="shared" si="9"/>
        <v>0</v>
      </c>
      <c r="AB22" s="10">
        <f t="shared" si="10"/>
        <v>0</v>
      </c>
      <c r="AC22" s="26">
        <f t="shared" si="11"/>
        <v>100</v>
      </c>
      <c r="AD22" s="34"/>
      <c r="AE22" s="26">
        <f t="shared" si="12"/>
        <v>0</v>
      </c>
      <c r="AF22" s="34">
        <v>0</v>
      </c>
      <c r="AG22" s="25">
        <f t="shared" si="13"/>
        <v>1</v>
      </c>
      <c r="AH22" s="10">
        <f t="shared" si="14"/>
        <v>0</v>
      </c>
      <c r="AI22" s="26">
        <f t="shared" si="15"/>
        <v>-100</v>
      </c>
      <c r="AJ22" s="34"/>
    </row>
    <row r="23" spans="1:36">
      <c r="A23" s="22">
        <f t="shared" ca="1" si="0"/>
        <v>0</v>
      </c>
      <c r="B23" s="22">
        <f t="shared" si="16"/>
        <v>4.8611111111111112E-3</v>
      </c>
      <c r="C23" s="27"/>
      <c r="D23" s="49" t="s">
        <v>105</v>
      </c>
      <c r="E23" s="74"/>
      <c r="F23" s="31">
        <v>0</v>
      </c>
      <c r="G23" s="31">
        <v>0</v>
      </c>
      <c r="H23" s="52">
        <f t="shared" si="17"/>
        <v>1</v>
      </c>
      <c r="J23" s="54">
        <f t="shared" si="1"/>
        <v>0</v>
      </c>
      <c r="K23" s="55">
        <f t="shared" si="2"/>
        <v>47.5</v>
      </c>
      <c r="L23" s="54">
        <f>MIN(J23:$J$136)</f>
        <v>0</v>
      </c>
      <c r="M23" s="55">
        <f>MIN(K23:$K$136)</f>
        <v>47.5</v>
      </c>
      <c r="N23" s="24">
        <f t="shared" si="3"/>
        <v>0</v>
      </c>
      <c r="O23" s="24">
        <f t="shared" si="4"/>
        <v>95</v>
      </c>
      <c r="P23" s="35"/>
      <c r="Q23" s="52">
        <f t="shared" si="18"/>
        <v>1</v>
      </c>
      <c r="R23" s="24">
        <f t="shared" si="5"/>
        <v>0</v>
      </c>
      <c r="S23" s="24">
        <f t="shared" si="6"/>
        <v>47.5</v>
      </c>
      <c r="T23" s="35"/>
      <c r="U23" s="36">
        <f t="shared" si="7"/>
        <v>0</v>
      </c>
      <c r="V23" s="36">
        <f t="shared" si="19"/>
        <v>0</v>
      </c>
      <c r="W23" s="24">
        <f t="shared" si="20"/>
        <v>0</v>
      </c>
      <c r="X23" s="24">
        <f t="shared" si="21"/>
        <v>47.5</v>
      </c>
      <c r="Y23" s="32" t="str">
        <f t="shared" ca="1" si="8"/>
        <v/>
      </c>
      <c r="Z23" s="34">
        <v>0</v>
      </c>
      <c r="AA23" s="25">
        <f t="shared" si="9"/>
        <v>0</v>
      </c>
      <c r="AB23" s="10">
        <f t="shared" si="10"/>
        <v>0</v>
      </c>
      <c r="AC23" s="26">
        <f t="shared" si="11"/>
        <v>100</v>
      </c>
      <c r="AD23" s="34"/>
      <c r="AE23" s="26">
        <f t="shared" si="12"/>
        <v>0</v>
      </c>
      <c r="AF23" s="34">
        <v>0</v>
      </c>
      <c r="AG23" s="25">
        <f t="shared" si="13"/>
        <v>1</v>
      </c>
      <c r="AH23" s="10">
        <f t="shared" si="14"/>
        <v>0</v>
      </c>
      <c r="AI23" s="26">
        <f t="shared" si="15"/>
        <v>-100</v>
      </c>
      <c r="AJ23" s="34"/>
    </row>
    <row r="24" spans="1:36">
      <c r="A24" s="28">
        <f t="shared" ca="1" si="0"/>
        <v>0</v>
      </c>
      <c r="B24" s="22">
        <f t="shared" si="16"/>
        <v>5.5555555555555558E-3</v>
      </c>
      <c r="C24" s="29"/>
      <c r="D24" s="49" t="s">
        <v>105</v>
      </c>
      <c r="E24" s="75"/>
      <c r="F24" s="31">
        <v>0</v>
      </c>
      <c r="G24" s="31">
        <v>0</v>
      </c>
      <c r="H24" s="52">
        <f t="shared" si="17"/>
        <v>1</v>
      </c>
      <c r="J24" s="54">
        <f t="shared" si="1"/>
        <v>0</v>
      </c>
      <c r="K24" s="55">
        <f t="shared" si="2"/>
        <v>47.5</v>
      </c>
      <c r="L24" s="54">
        <f>MIN(J24:$J$136)</f>
        <v>0</v>
      </c>
      <c r="M24" s="55">
        <f>MIN(K24:$K$136)</f>
        <v>47.5</v>
      </c>
      <c r="N24" s="24">
        <f t="shared" si="3"/>
        <v>0</v>
      </c>
      <c r="O24" s="24">
        <f t="shared" si="4"/>
        <v>95</v>
      </c>
      <c r="P24" s="35"/>
      <c r="Q24" s="52">
        <f t="shared" si="18"/>
        <v>1</v>
      </c>
      <c r="R24" s="24">
        <f t="shared" si="5"/>
        <v>0</v>
      </c>
      <c r="S24" s="24">
        <f t="shared" si="6"/>
        <v>47.5</v>
      </c>
      <c r="T24" s="35"/>
      <c r="U24" s="36">
        <f t="shared" si="7"/>
        <v>0</v>
      </c>
      <c r="V24" s="36">
        <f t="shared" si="19"/>
        <v>0</v>
      </c>
      <c r="W24" s="24">
        <f t="shared" si="20"/>
        <v>0</v>
      </c>
      <c r="X24" s="24">
        <f t="shared" si="21"/>
        <v>47.5</v>
      </c>
      <c r="Y24" s="32" t="str">
        <f t="shared" ca="1" si="8"/>
        <v/>
      </c>
      <c r="Z24" s="34">
        <v>0</v>
      </c>
      <c r="AA24" s="25">
        <f t="shared" si="9"/>
        <v>0</v>
      </c>
      <c r="AB24" s="10">
        <f t="shared" si="10"/>
        <v>0</v>
      </c>
      <c r="AC24" s="26">
        <f t="shared" si="11"/>
        <v>100</v>
      </c>
      <c r="AD24" s="34"/>
      <c r="AE24" s="26">
        <f t="shared" si="12"/>
        <v>0</v>
      </c>
      <c r="AF24" s="34">
        <v>0</v>
      </c>
      <c r="AG24" s="25">
        <f t="shared" si="13"/>
        <v>1</v>
      </c>
      <c r="AH24" s="10">
        <f t="shared" si="14"/>
        <v>0</v>
      </c>
      <c r="AI24" s="26">
        <f t="shared" si="15"/>
        <v>-100</v>
      </c>
      <c r="AJ24" s="34"/>
    </row>
    <row r="25" spans="1:36">
      <c r="A25" s="22">
        <f t="shared" ca="1" si="0"/>
        <v>0</v>
      </c>
      <c r="B25" s="22">
        <f t="shared" si="16"/>
        <v>6.2500000000000003E-3</v>
      </c>
      <c r="C25" s="27"/>
      <c r="D25" s="49" t="s">
        <v>105</v>
      </c>
      <c r="E25" s="73"/>
      <c r="F25" s="31">
        <v>0</v>
      </c>
      <c r="G25" s="31">
        <v>0</v>
      </c>
      <c r="H25" s="52">
        <f t="shared" si="17"/>
        <v>1</v>
      </c>
      <c r="J25" s="54">
        <f t="shared" si="1"/>
        <v>0</v>
      </c>
      <c r="K25" s="55">
        <f t="shared" si="2"/>
        <v>47.5</v>
      </c>
      <c r="L25" s="54">
        <f>MIN(J25:$J$136)</f>
        <v>0</v>
      </c>
      <c r="M25" s="55">
        <f>MIN(K25:$K$136)</f>
        <v>47.5</v>
      </c>
      <c r="N25" s="24">
        <f t="shared" si="3"/>
        <v>0</v>
      </c>
      <c r="O25" s="24">
        <f t="shared" si="4"/>
        <v>95</v>
      </c>
      <c r="P25" s="35"/>
      <c r="Q25" s="52">
        <f t="shared" si="18"/>
        <v>1</v>
      </c>
      <c r="R25" s="24">
        <f t="shared" si="5"/>
        <v>0</v>
      </c>
      <c r="S25" s="24">
        <f t="shared" si="6"/>
        <v>47.5</v>
      </c>
      <c r="T25" s="35"/>
      <c r="U25" s="36">
        <f t="shared" si="7"/>
        <v>0</v>
      </c>
      <c r="V25" s="36">
        <f t="shared" si="19"/>
        <v>0</v>
      </c>
      <c r="W25" s="24">
        <f t="shared" si="20"/>
        <v>0</v>
      </c>
      <c r="X25" s="24">
        <f t="shared" si="21"/>
        <v>47.5</v>
      </c>
      <c r="Y25" s="32" t="str">
        <f t="shared" ca="1" si="8"/>
        <v/>
      </c>
      <c r="Z25" s="34">
        <v>0</v>
      </c>
      <c r="AA25" s="25">
        <f t="shared" si="9"/>
        <v>0</v>
      </c>
      <c r="AB25" s="10">
        <f t="shared" si="10"/>
        <v>0</v>
      </c>
      <c r="AC25" s="26">
        <f t="shared" si="11"/>
        <v>100</v>
      </c>
      <c r="AD25" s="34"/>
      <c r="AE25" s="26">
        <f t="shared" si="12"/>
        <v>0</v>
      </c>
      <c r="AF25" s="34">
        <v>0</v>
      </c>
      <c r="AG25" s="25">
        <f t="shared" si="13"/>
        <v>1</v>
      </c>
      <c r="AH25" s="10">
        <f t="shared" si="14"/>
        <v>0</v>
      </c>
      <c r="AI25" s="26">
        <f t="shared" si="15"/>
        <v>-100</v>
      </c>
      <c r="AJ25" s="34"/>
    </row>
    <row r="26" spans="1:36">
      <c r="A26" s="22">
        <f t="shared" ca="1" si="0"/>
        <v>0</v>
      </c>
      <c r="B26" s="22">
        <f t="shared" si="16"/>
        <v>6.9444444444444449E-3</v>
      </c>
      <c r="C26" s="27"/>
      <c r="D26" s="49" t="s">
        <v>105</v>
      </c>
      <c r="E26" s="74"/>
      <c r="F26" s="31">
        <v>0</v>
      </c>
      <c r="G26" s="31">
        <v>0</v>
      </c>
      <c r="H26" s="52">
        <f t="shared" si="17"/>
        <v>1</v>
      </c>
      <c r="J26" s="54">
        <f t="shared" si="1"/>
        <v>0</v>
      </c>
      <c r="K26" s="55">
        <f t="shared" si="2"/>
        <v>47.5</v>
      </c>
      <c r="L26" s="54">
        <f>MIN(J26:$J$136)</f>
        <v>0</v>
      </c>
      <c r="M26" s="55">
        <f>MIN(K26:$K$136)</f>
        <v>47.5</v>
      </c>
      <c r="N26" s="24">
        <f t="shared" si="3"/>
        <v>0</v>
      </c>
      <c r="O26" s="24">
        <f t="shared" si="4"/>
        <v>95</v>
      </c>
      <c r="P26" s="35"/>
      <c r="Q26" s="52">
        <f t="shared" si="18"/>
        <v>1</v>
      </c>
      <c r="R26" s="24">
        <f t="shared" si="5"/>
        <v>0</v>
      </c>
      <c r="S26" s="24">
        <f t="shared" si="6"/>
        <v>47.5</v>
      </c>
      <c r="T26" s="35"/>
      <c r="U26" s="36">
        <f t="shared" si="7"/>
        <v>0</v>
      </c>
      <c r="V26" s="36">
        <f t="shared" si="19"/>
        <v>0</v>
      </c>
      <c r="W26" s="24">
        <f t="shared" si="20"/>
        <v>0</v>
      </c>
      <c r="X26" s="24">
        <f t="shared" si="21"/>
        <v>47.5</v>
      </c>
      <c r="Y26" s="32" t="str">
        <f t="shared" ca="1" si="8"/>
        <v/>
      </c>
      <c r="Z26" s="34">
        <v>0</v>
      </c>
      <c r="AA26" s="25">
        <f t="shared" si="9"/>
        <v>0</v>
      </c>
      <c r="AB26" s="10">
        <f t="shared" si="10"/>
        <v>0</v>
      </c>
      <c r="AC26" s="26">
        <f t="shared" si="11"/>
        <v>100</v>
      </c>
      <c r="AD26" s="34"/>
      <c r="AE26" s="26">
        <f t="shared" si="12"/>
        <v>0</v>
      </c>
      <c r="AF26" s="34">
        <v>0</v>
      </c>
      <c r="AG26" s="25">
        <f t="shared" si="13"/>
        <v>1</v>
      </c>
      <c r="AH26" s="10">
        <f t="shared" si="14"/>
        <v>0</v>
      </c>
      <c r="AI26" s="26">
        <f t="shared" si="15"/>
        <v>-100</v>
      </c>
      <c r="AJ26" s="34"/>
    </row>
    <row r="27" spans="1:36">
      <c r="A27" s="22">
        <f t="shared" ca="1" si="0"/>
        <v>0</v>
      </c>
      <c r="B27" s="22">
        <f t="shared" si="16"/>
        <v>7.6388888888888895E-3</v>
      </c>
      <c r="C27" s="27"/>
      <c r="D27" s="49" t="s">
        <v>105</v>
      </c>
      <c r="E27" s="74"/>
      <c r="F27" s="31">
        <v>0</v>
      </c>
      <c r="G27" s="31">
        <v>0</v>
      </c>
      <c r="H27" s="52">
        <f t="shared" si="17"/>
        <v>1</v>
      </c>
      <c r="J27" s="54">
        <f t="shared" si="1"/>
        <v>0</v>
      </c>
      <c r="K27" s="55">
        <f t="shared" si="2"/>
        <v>47.5</v>
      </c>
      <c r="L27" s="54">
        <f>MIN(J27:$J$136)</f>
        <v>0</v>
      </c>
      <c r="M27" s="55">
        <f>MIN(K27:$K$136)</f>
        <v>47.5</v>
      </c>
      <c r="N27" s="24">
        <f t="shared" si="3"/>
        <v>0</v>
      </c>
      <c r="O27" s="24">
        <f t="shared" si="4"/>
        <v>95</v>
      </c>
      <c r="P27" s="35"/>
      <c r="Q27" s="52">
        <f t="shared" si="18"/>
        <v>1</v>
      </c>
      <c r="R27" s="24">
        <f t="shared" si="5"/>
        <v>0</v>
      </c>
      <c r="S27" s="24">
        <f t="shared" si="6"/>
        <v>47.5</v>
      </c>
      <c r="T27" s="35"/>
      <c r="U27" s="36">
        <f t="shared" si="7"/>
        <v>0</v>
      </c>
      <c r="V27" s="36">
        <f t="shared" si="19"/>
        <v>0</v>
      </c>
      <c r="W27" s="24">
        <f t="shared" si="20"/>
        <v>0</v>
      </c>
      <c r="X27" s="24">
        <f t="shared" si="21"/>
        <v>47.5</v>
      </c>
      <c r="Y27" s="32" t="str">
        <f t="shared" ca="1" si="8"/>
        <v/>
      </c>
      <c r="Z27" s="34">
        <v>0</v>
      </c>
      <c r="AA27" s="25">
        <f t="shared" si="9"/>
        <v>0</v>
      </c>
      <c r="AB27" s="10">
        <f t="shared" si="10"/>
        <v>0</v>
      </c>
      <c r="AC27" s="26">
        <f t="shared" si="11"/>
        <v>100</v>
      </c>
      <c r="AD27" s="34"/>
      <c r="AE27" s="26">
        <f t="shared" si="12"/>
        <v>0</v>
      </c>
      <c r="AF27" s="34">
        <v>0</v>
      </c>
      <c r="AG27" s="25">
        <f t="shared" si="13"/>
        <v>1</v>
      </c>
      <c r="AH27" s="10">
        <f t="shared" si="14"/>
        <v>0</v>
      </c>
      <c r="AI27" s="26">
        <f t="shared" si="15"/>
        <v>-100</v>
      </c>
      <c r="AJ27" s="34"/>
    </row>
    <row r="28" spans="1:36">
      <c r="A28" s="22">
        <f t="shared" ca="1" si="0"/>
        <v>0</v>
      </c>
      <c r="B28" s="22">
        <f t="shared" si="16"/>
        <v>8.3333333333333332E-3</v>
      </c>
      <c r="C28" s="27"/>
      <c r="D28" s="49" t="s">
        <v>105</v>
      </c>
      <c r="E28" s="75"/>
      <c r="F28" s="31">
        <v>0</v>
      </c>
      <c r="G28" s="31">
        <v>0</v>
      </c>
      <c r="H28" s="52">
        <f t="shared" si="17"/>
        <v>1</v>
      </c>
      <c r="J28" s="54">
        <f t="shared" si="1"/>
        <v>0</v>
      </c>
      <c r="K28" s="55">
        <f t="shared" si="2"/>
        <v>47.5</v>
      </c>
      <c r="L28" s="54">
        <f>MIN(J28:$J$136)</f>
        <v>0</v>
      </c>
      <c r="M28" s="55">
        <f>MIN(K28:$K$136)</f>
        <v>47.5</v>
      </c>
      <c r="N28" s="24">
        <f t="shared" si="3"/>
        <v>0</v>
      </c>
      <c r="O28" s="24">
        <f t="shared" si="4"/>
        <v>95</v>
      </c>
      <c r="P28" s="35"/>
      <c r="Q28" s="52">
        <f t="shared" si="18"/>
        <v>1</v>
      </c>
      <c r="R28" s="24">
        <f t="shared" si="5"/>
        <v>0</v>
      </c>
      <c r="S28" s="24">
        <f t="shared" si="6"/>
        <v>47.5</v>
      </c>
      <c r="T28" s="35"/>
      <c r="U28" s="36">
        <f t="shared" si="7"/>
        <v>0</v>
      </c>
      <c r="V28" s="36">
        <f t="shared" si="19"/>
        <v>0</v>
      </c>
      <c r="W28" s="24">
        <f t="shared" si="20"/>
        <v>0</v>
      </c>
      <c r="X28" s="24">
        <f t="shared" si="21"/>
        <v>47.5</v>
      </c>
      <c r="Y28" s="32" t="str">
        <f t="shared" ca="1" si="8"/>
        <v/>
      </c>
      <c r="Z28" s="34">
        <v>0</v>
      </c>
      <c r="AA28" s="25">
        <f t="shared" si="9"/>
        <v>0</v>
      </c>
      <c r="AB28" s="10">
        <f t="shared" si="10"/>
        <v>0</v>
      </c>
      <c r="AC28" s="26">
        <f t="shared" si="11"/>
        <v>100</v>
      </c>
      <c r="AD28" s="34"/>
      <c r="AE28" s="26">
        <f t="shared" si="12"/>
        <v>0</v>
      </c>
      <c r="AF28" s="34">
        <v>0</v>
      </c>
      <c r="AG28" s="25">
        <f t="shared" si="13"/>
        <v>1</v>
      </c>
      <c r="AH28" s="10">
        <f t="shared" si="14"/>
        <v>0</v>
      </c>
      <c r="AI28" s="26">
        <f t="shared" si="15"/>
        <v>-100</v>
      </c>
      <c r="AJ28" s="34"/>
    </row>
    <row r="29" spans="1:36">
      <c r="A29" s="22">
        <f t="shared" ca="1" si="0"/>
        <v>0</v>
      </c>
      <c r="B29" s="22">
        <f t="shared" si="16"/>
        <v>9.0277777777777769E-3</v>
      </c>
      <c r="C29" s="27"/>
      <c r="D29" s="49" t="s">
        <v>105</v>
      </c>
      <c r="E29" s="73"/>
      <c r="F29" s="31">
        <v>0</v>
      </c>
      <c r="G29" s="31">
        <v>0</v>
      </c>
      <c r="H29" s="52">
        <f t="shared" si="17"/>
        <v>1</v>
      </c>
      <c r="J29" s="54">
        <f t="shared" si="1"/>
        <v>0</v>
      </c>
      <c r="K29" s="55">
        <f t="shared" si="2"/>
        <v>47.5</v>
      </c>
      <c r="L29" s="54">
        <f>MIN(J29:$J$136)</f>
        <v>0</v>
      </c>
      <c r="M29" s="55">
        <f>MIN(K29:$K$136)</f>
        <v>47.5</v>
      </c>
      <c r="N29" s="24">
        <f t="shared" si="3"/>
        <v>0</v>
      </c>
      <c r="O29" s="24">
        <f t="shared" si="4"/>
        <v>95</v>
      </c>
      <c r="P29" s="35"/>
      <c r="Q29" s="52">
        <f t="shared" si="18"/>
        <v>1</v>
      </c>
      <c r="R29" s="24">
        <f t="shared" si="5"/>
        <v>0</v>
      </c>
      <c r="S29" s="24">
        <f t="shared" si="6"/>
        <v>47.5</v>
      </c>
      <c r="T29" s="35"/>
      <c r="U29" s="36">
        <f t="shared" si="7"/>
        <v>0</v>
      </c>
      <c r="V29" s="36">
        <f t="shared" si="19"/>
        <v>0</v>
      </c>
      <c r="W29" s="24">
        <f t="shared" si="20"/>
        <v>0</v>
      </c>
      <c r="X29" s="24">
        <f t="shared" si="21"/>
        <v>47.5</v>
      </c>
      <c r="Y29" s="32" t="str">
        <f t="shared" ca="1" si="8"/>
        <v/>
      </c>
      <c r="Z29" s="34">
        <v>0</v>
      </c>
      <c r="AA29" s="25">
        <f t="shared" si="9"/>
        <v>0</v>
      </c>
      <c r="AB29" s="10">
        <f t="shared" si="10"/>
        <v>0</v>
      </c>
      <c r="AC29" s="26">
        <f t="shared" si="11"/>
        <v>100</v>
      </c>
      <c r="AD29" s="34"/>
      <c r="AE29" s="26">
        <f t="shared" si="12"/>
        <v>0</v>
      </c>
      <c r="AF29" s="34">
        <v>0</v>
      </c>
      <c r="AG29" s="25">
        <f t="shared" si="13"/>
        <v>1</v>
      </c>
      <c r="AH29" s="10">
        <f t="shared" si="14"/>
        <v>0</v>
      </c>
      <c r="AI29" s="26">
        <f t="shared" si="15"/>
        <v>-100</v>
      </c>
      <c r="AJ29" s="34"/>
    </row>
    <row r="30" spans="1:36">
      <c r="A30" s="22">
        <f t="shared" ca="1" si="0"/>
        <v>0</v>
      </c>
      <c r="B30" s="22">
        <f t="shared" si="16"/>
        <v>9.7222222222222206E-3</v>
      </c>
      <c r="C30" s="27"/>
      <c r="D30" s="49" t="s">
        <v>105</v>
      </c>
      <c r="E30" s="74"/>
      <c r="F30" s="31">
        <v>0</v>
      </c>
      <c r="G30" s="31">
        <v>0</v>
      </c>
      <c r="H30" s="52">
        <f t="shared" si="17"/>
        <v>1</v>
      </c>
      <c r="J30" s="54">
        <f t="shared" si="1"/>
        <v>0</v>
      </c>
      <c r="K30" s="55">
        <f t="shared" si="2"/>
        <v>47.5</v>
      </c>
      <c r="L30" s="54">
        <f>MIN(J30:$J$136)</f>
        <v>0</v>
      </c>
      <c r="M30" s="55">
        <f>MIN(K30:$K$136)</f>
        <v>47.5</v>
      </c>
      <c r="N30" s="24">
        <f t="shared" si="3"/>
        <v>0</v>
      </c>
      <c r="O30" s="24">
        <f t="shared" si="4"/>
        <v>95</v>
      </c>
      <c r="P30" s="35"/>
      <c r="Q30" s="52">
        <f t="shared" si="18"/>
        <v>1</v>
      </c>
      <c r="R30" s="24">
        <f t="shared" si="5"/>
        <v>0</v>
      </c>
      <c r="S30" s="24">
        <f t="shared" si="6"/>
        <v>47.5</v>
      </c>
      <c r="T30" s="35"/>
      <c r="U30" s="36">
        <f t="shared" si="7"/>
        <v>0</v>
      </c>
      <c r="V30" s="36">
        <f t="shared" si="19"/>
        <v>0</v>
      </c>
      <c r="W30" s="24">
        <f t="shared" si="20"/>
        <v>0</v>
      </c>
      <c r="X30" s="24">
        <f t="shared" si="21"/>
        <v>47.5</v>
      </c>
      <c r="Y30" s="32" t="str">
        <f t="shared" ca="1" si="8"/>
        <v/>
      </c>
      <c r="Z30" s="34">
        <v>0</v>
      </c>
      <c r="AA30" s="25">
        <f t="shared" si="9"/>
        <v>0</v>
      </c>
      <c r="AB30" s="10">
        <f t="shared" si="10"/>
        <v>0</v>
      </c>
      <c r="AC30" s="26">
        <f t="shared" si="11"/>
        <v>100</v>
      </c>
      <c r="AD30" s="34"/>
      <c r="AE30" s="26">
        <f t="shared" si="12"/>
        <v>0</v>
      </c>
      <c r="AF30" s="34">
        <v>0</v>
      </c>
      <c r="AG30" s="25">
        <f t="shared" si="13"/>
        <v>1</v>
      </c>
      <c r="AH30" s="10">
        <f t="shared" si="14"/>
        <v>0</v>
      </c>
      <c r="AI30" s="26">
        <f t="shared" si="15"/>
        <v>-100</v>
      </c>
      <c r="AJ30" s="34"/>
    </row>
    <row r="31" spans="1:36">
      <c r="A31" s="22">
        <f t="shared" ca="1" si="0"/>
        <v>0</v>
      </c>
      <c r="B31" s="22">
        <f t="shared" si="16"/>
        <v>1.0416666666666664E-2</v>
      </c>
      <c r="C31" s="27"/>
      <c r="D31" s="49" t="s">
        <v>105</v>
      </c>
      <c r="E31" s="74"/>
      <c r="F31" s="31">
        <v>0</v>
      </c>
      <c r="G31" s="31">
        <v>0</v>
      </c>
      <c r="H31" s="52">
        <f t="shared" si="17"/>
        <v>1</v>
      </c>
      <c r="J31" s="54">
        <f t="shared" si="1"/>
        <v>0</v>
      </c>
      <c r="K31" s="55">
        <f t="shared" si="2"/>
        <v>47.5</v>
      </c>
      <c r="L31" s="54">
        <f>MIN(J31:$J$136)</f>
        <v>0</v>
      </c>
      <c r="M31" s="55">
        <f>MIN(K31:$K$136)</f>
        <v>47.5</v>
      </c>
      <c r="N31" s="24">
        <f t="shared" si="3"/>
        <v>0</v>
      </c>
      <c r="O31" s="24">
        <f t="shared" si="4"/>
        <v>95</v>
      </c>
      <c r="P31" s="35"/>
      <c r="Q31" s="52">
        <f t="shared" si="18"/>
        <v>1</v>
      </c>
      <c r="R31" s="24">
        <f t="shared" si="5"/>
        <v>0</v>
      </c>
      <c r="S31" s="24">
        <f t="shared" si="6"/>
        <v>47.5</v>
      </c>
      <c r="T31" s="35"/>
      <c r="U31" s="36">
        <f t="shared" si="7"/>
        <v>0</v>
      </c>
      <c r="V31" s="36">
        <f t="shared" si="19"/>
        <v>0</v>
      </c>
      <c r="W31" s="24">
        <f t="shared" si="20"/>
        <v>0</v>
      </c>
      <c r="X31" s="24">
        <f t="shared" si="21"/>
        <v>47.5</v>
      </c>
      <c r="Y31" s="32" t="str">
        <f t="shared" ca="1" si="8"/>
        <v/>
      </c>
      <c r="Z31" s="34">
        <v>0</v>
      </c>
      <c r="AA31" s="25">
        <f t="shared" si="9"/>
        <v>0</v>
      </c>
      <c r="AB31" s="10">
        <f t="shared" si="10"/>
        <v>0</v>
      </c>
      <c r="AC31" s="26">
        <f t="shared" si="11"/>
        <v>100</v>
      </c>
      <c r="AD31" s="34"/>
      <c r="AE31" s="26">
        <f t="shared" si="12"/>
        <v>0</v>
      </c>
      <c r="AF31" s="34">
        <v>0</v>
      </c>
      <c r="AG31" s="25">
        <f t="shared" si="13"/>
        <v>1</v>
      </c>
      <c r="AH31" s="10">
        <f t="shared" si="14"/>
        <v>0</v>
      </c>
      <c r="AI31" s="26">
        <f t="shared" si="15"/>
        <v>-100</v>
      </c>
      <c r="AJ31" s="34"/>
    </row>
    <row r="32" spans="1:36">
      <c r="A32" s="28">
        <f t="shared" ca="1" si="0"/>
        <v>0</v>
      </c>
      <c r="B32" s="22">
        <f t="shared" si="16"/>
        <v>1.1111111111111108E-2</v>
      </c>
      <c r="C32" s="29"/>
      <c r="D32" s="49" t="s">
        <v>105</v>
      </c>
      <c r="E32" s="75"/>
      <c r="F32" s="31">
        <v>0</v>
      </c>
      <c r="G32" s="31">
        <v>0</v>
      </c>
      <c r="H32" s="52">
        <f t="shared" si="17"/>
        <v>1</v>
      </c>
      <c r="J32" s="54">
        <f t="shared" si="1"/>
        <v>0</v>
      </c>
      <c r="K32" s="55">
        <f t="shared" si="2"/>
        <v>47.5</v>
      </c>
      <c r="L32" s="54">
        <f>MIN(J32:$J$136)</f>
        <v>0</v>
      </c>
      <c r="M32" s="55">
        <f>MIN(K32:$K$136)</f>
        <v>47.5</v>
      </c>
      <c r="N32" s="24">
        <f t="shared" si="3"/>
        <v>0</v>
      </c>
      <c r="O32" s="24">
        <f t="shared" si="4"/>
        <v>95</v>
      </c>
      <c r="P32" s="35"/>
      <c r="Q32" s="52">
        <f t="shared" si="18"/>
        <v>1</v>
      </c>
      <c r="R32" s="24">
        <f t="shared" si="5"/>
        <v>0</v>
      </c>
      <c r="S32" s="24">
        <f t="shared" si="6"/>
        <v>47.5</v>
      </c>
      <c r="T32" s="35"/>
      <c r="U32" s="36">
        <f t="shared" si="7"/>
        <v>0</v>
      </c>
      <c r="V32" s="36">
        <f t="shared" si="19"/>
        <v>0</v>
      </c>
      <c r="W32" s="24">
        <f t="shared" si="20"/>
        <v>0</v>
      </c>
      <c r="X32" s="24">
        <f t="shared" si="21"/>
        <v>47.5</v>
      </c>
      <c r="Y32" s="32" t="str">
        <f t="shared" ca="1" si="8"/>
        <v/>
      </c>
      <c r="Z32" s="34">
        <v>0</v>
      </c>
      <c r="AA32" s="25">
        <f t="shared" si="9"/>
        <v>0</v>
      </c>
      <c r="AB32" s="10">
        <f t="shared" si="10"/>
        <v>0</v>
      </c>
      <c r="AC32" s="26">
        <f t="shared" si="11"/>
        <v>100</v>
      </c>
      <c r="AD32" s="34"/>
      <c r="AE32" s="26">
        <f t="shared" si="12"/>
        <v>0</v>
      </c>
      <c r="AF32" s="34">
        <v>0</v>
      </c>
      <c r="AG32" s="25">
        <f t="shared" si="13"/>
        <v>1</v>
      </c>
      <c r="AH32" s="10">
        <f t="shared" si="14"/>
        <v>0</v>
      </c>
      <c r="AI32" s="26">
        <f t="shared" si="15"/>
        <v>-100</v>
      </c>
      <c r="AJ32" s="34"/>
    </row>
    <row r="33" spans="1:36">
      <c r="A33" s="22">
        <f t="shared" ca="1" si="0"/>
        <v>0</v>
      </c>
      <c r="B33" s="22">
        <f t="shared" si="16"/>
        <v>1.1805555555555552E-2</v>
      </c>
      <c r="C33" s="27"/>
      <c r="D33" s="49" t="s">
        <v>105</v>
      </c>
      <c r="E33" s="73"/>
      <c r="F33" s="31">
        <v>0</v>
      </c>
      <c r="G33" s="31">
        <v>0</v>
      </c>
      <c r="H33" s="52">
        <f t="shared" si="17"/>
        <v>1</v>
      </c>
      <c r="J33" s="54">
        <f t="shared" si="1"/>
        <v>0</v>
      </c>
      <c r="K33" s="55">
        <f t="shared" si="2"/>
        <v>47.5</v>
      </c>
      <c r="L33" s="54">
        <f>MIN(J33:$J$136)</f>
        <v>0</v>
      </c>
      <c r="M33" s="55">
        <f>MIN(K33:$K$136)</f>
        <v>47.5</v>
      </c>
      <c r="N33" s="24">
        <f t="shared" si="3"/>
        <v>0</v>
      </c>
      <c r="O33" s="24">
        <f t="shared" si="4"/>
        <v>95</v>
      </c>
      <c r="P33" s="35"/>
      <c r="Q33" s="52">
        <f t="shared" si="18"/>
        <v>1</v>
      </c>
      <c r="R33" s="24">
        <f t="shared" si="5"/>
        <v>0</v>
      </c>
      <c r="S33" s="24">
        <f t="shared" si="6"/>
        <v>47.5</v>
      </c>
      <c r="T33" s="35"/>
      <c r="U33" s="36">
        <f t="shared" si="7"/>
        <v>0</v>
      </c>
      <c r="V33" s="36">
        <f t="shared" si="19"/>
        <v>0</v>
      </c>
      <c r="W33" s="24">
        <f t="shared" si="20"/>
        <v>0</v>
      </c>
      <c r="X33" s="24">
        <f t="shared" si="21"/>
        <v>47.5</v>
      </c>
      <c r="Y33" s="32" t="str">
        <f t="shared" ca="1" si="8"/>
        <v/>
      </c>
      <c r="Z33" s="34">
        <v>0</v>
      </c>
      <c r="AA33" s="25">
        <f t="shared" si="9"/>
        <v>0</v>
      </c>
      <c r="AB33" s="10">
        <f t="shared" si="10"/>
        <v>0</v>
      </c>
      <c r="AC33" s="26">
        <f t="shared" si="11"/>
        <v>100</v>
      </c>
      <c r="AD33" s="34"/>
      <c r="AE33" s="26">
        <f t="shared" si="12"/>
        <v>0</v>
      </c>
      <c r="AF33" s="34">
        <v>0</v>
      </c>
      <c r="AG33" s="25">
        <f t="shared" si="13"/>
        <v>1</v>
      </c>
      <c r="AH33" s="10">
        <f t="shared" si="14"/>
        <v>0</v>
      </c>
      <c r="AI33" s="26">
        <f t="shared" si="15"/>
        <v>-100</v>
      </c>
      <c r="AJ33" s="34"/>
    </row>
    <row r="34" spans="1:36">
      <c r="A34" s="22">
        <f t="shared" ca="1" si="0"/>
        <v>0</v>
      </c>
      <c r="B34" s="22">
        <f t="shared" si="16"/>
        <v>1.2499999999999995E-2</v>
      </c>
      <c r="C34" s="27"/>
      <c r="D34" s="49" t="s">
        <v>105</v>
      </c>
      <c r="E34" s="74"/>
      <c r="F34" s="31">
        <v>0</v>
      </c>
      <c r="G34" s="31">
        <v>0</v>
      </c>
      <c r="H34" s="52">
        <f t="shared" si="17"/>
        <v>1</v>
      </c>
      <c r="J34" s="54">
        <f t="shared" si="1"/>
        <v>0</v>
      </c>
      <c r="K34" s="55">
        <f t="shared" si="2"/>
        <v>47.5</v>
      </c>
      <c r="L34" s="54">
        <f>MIN(J34:$J$136)</f>
        <v>0</v>
      </c>
      <c r="M34" s="55">
        <f>MIN(K34:$K$136)</f>
        <v>47.5</v>
      </c>
      <c r="N34" s="24">
        <f t="shared" si="3"/>
        <v>0</v>
      </c>
      <c r="O34" s="24">
        <f t="shared" si="4"/>
        <v>95</v>
      </c>
      <c r="P34" s="35"/>
      <c r="Q34" s="52">
        <f t="shared" si="18"/>
        <v>1</v>
      </c>
      <c r="R34" s="24">
        <f t="shared" si="5"/>
        <v>0</v>
      </c>
      <c r="S34" s="24">
        <f t="shared" si="6"/>
        <v>47.5</v>
      </c>
      <c r="T34" s="35"/>
      <c r="U34" s="36">
        <f t="shared" si="7"/>
        <v>0</v>
      </c>
      <c r="V34" s="36">
        <f t="shared" si="19"/>
        <v>0</v>
      </c>
      <c r="W34" s="24">
        <f t="shared" si="20"/>
        <v>0</v>
      </c>
      <c r="X34" s="24">
        <f t="shared" si="21"/>
        <v>47.5</v>
      </c>
      <c r="Y34" s="32" t="str">
        <f t="shared" ca="1" si="8"/>
        <v/>
      </c>
      <c r="Z34" s="34">
        <v>0</v>
      </c>
      <c r="AA34" s="25">
        <f t="shared" si="9"/>
        <v>0</v>
      </c>
      <c r="AB34" s="10">
        <f t="shared" si="10"/>
        <v>0</v>
      </c>
      <c r="AC34" s="26">
        <f t="shared" si="11"/>
        <v>100</v>
      </c>
      <c r="AD34" s="34"/>
      <c r="AE34" s="26">
        <f t="shared" si="12"/>
        <v>0</v>
      </c>
      <c r="AF34" s="34">
        <v>0</v>
      </c>
      <c r="AG34" s="25">
        <f t="shared" si="13"/>
        <v>1</v>
      </c>
      <c r="AH34" s="10">
        <f t="shared" si="14"/>
        <v>0</v>
      </c>
      <c r="AI34" s="26">
        <f t="shared" si="15"/>
        <v>-100</v>
      </c>
      <c r="AJ34" s="34"/>
    </row>
    <row r="35" spans="1:36">
      <c r="A35" s="22">
        <f t="shared" ca="1" si="0"/>
        <v>0</v>
      </c>
      <c r="B35" s="22">
        <f t="shared" si="16"/>
        <v>1.3194444444444439E-2</v>
      </c>
      <c r="C35" s="27"/>
      <c r="D35" s="49" t="s">
        <v>105</v>
      </c>
      <c r="E35" s="74"/>
      <c r="F35" s="31">
        <v>0</v>
      </c>
      <c r="G35" s="31">
        <v>0</v>
      </c>
      <c r="H35" s="52">
        <f t="shared" si="17"/>
        <v>1</v>
      </c>
      <c r="J35" s="54">
        <f t="shared" si="1"/>
        <v>0</v>
      </c>
      <c r="K35" s="55">
        <f t="shared" si="2"/>
        <v>47.5</v>
      </c>
      <c r="L35" s="54">
        <f>MIN(J35:$J$136)</f>
        <v>0</v>
      </c>
      <c r="M35" s="55">
        <f>MIN(K35:$K$136)</f>
        <v>47.5</v>
      </c>
      <c r="N35" s="24">
        <f t="shared" si="3"/>
        <v>0</v>
      </c>
      <c r="O35" s="24">
        <f t="shared" si="4"/>
        <v>95</v>
      </c>
      <c r="P35" s="35"/>
      <c r="Q35" s="52">
        <f t="shared" si="18"/>
        <v>1</v>
      </c>
      <c r="R35" s="24">
        <f t="shared" si="5"/>
        <v>0</v>
      </c>
      <c r="S35" s="24">
        <f t="shared" si="6"/>
        <v>47.5</v>
      </c>
      <c r="T35" s="35"/>
      <c r="U35" s="36">
        <f t="shared" si="7"/>
        <v>0</v>
      </c>
      <c r="V35" s="36">
        <f t="shared" si="19"/>
        <v>0</v>
      </c>
      <c r="W35" s="24">
        <f t="shared" si="20"/>
        <v>0</v>
      </c>
      <c r="X35" s="24">
        <f t="shared" si="21"/>
        <v>47.5</v>
      </c>
      <c r="Y35" s="32" t="str">
        <f t="shared" ca="1" si="8"/>
        <v/>
      </c>
      <c r="Z35" s="34">
        <v>0</v>
      </c>
      <c r="AA35" s="25">
        <f t="shared" si="9"/>
        <v>0</v>
      </c>
      <c r="AB35" s="10">
        <f t="shared" si="10"/>
        <v>0</v>
      </c>
      <c r="AC35" s="26">
        <f t="shared" si="11"/>
        <v>100</v>
      </c>
      <c r="AD35" s="34"/>
      <c r="AE35" s="26">
        <f t="shared" si="12"/>
        <v>0</v>
      </c>
      <c r="AF35" s="34">
        <v>0</v>
      </c>
      <c r="AG35" s="25">
        <f t="shared" si="13"/>
        <v>1</v>
      </c>
      <c r="AH35" s="10">
        <f t="shared" si="14"/>
        <v>0</v>
      </c>
      <c r="AI35" s="26">
        <f t="shared" si="15"/>
        <v>-100</v>
      </c>
      <c r="AJ35" s="34"/>
    </row>
    <row r="36" spans="1:36">
      <c r="A36" s="22">
        <f t="shared" ca="1" si="0"/>
        <v>0</v>
      </c>
      <c r="B36" s="22">
        <f t="shared" si="16"/>
        <v>1.3888888888888883E-2</v>
      </c>
      <c r="C36" s="27"/>
      <c r="D36" s="49" t="s">
        <v>105</v>
      </c>
      <c r="E36" s="75"/>
      <c r="F36" s="31">
        <v>0</v>
      </c>
      <c r="G36" s="31">
        <v>0</v>
      </c>
      <c r="H36" s="52">
        <f t="shared" si="17"/>
        <v>1</v>
      </c>
      <c r="J36" s="54">
        <f t="shared" si="1"/>
        <v>0</v>
      </c>
      <c r="K36" s="55">
        <f t="shared" si="2"/>
        <v>47.5</v>
      </c>
      <c r="L36" s="54">
        <f>MIN(J36:$J$136)</f>
        <v>0</v>
      </c>
      <c r="M36" s="55">
        <f>MIN(K36:$K$136)</f>
        <v>47.5</v>
      </c>
      <c r="N36" s="24">
        <f t="shared" si="3"/>
        <v>0</v>
      </c>
      <c r="O36" s="24">
        <f t="shared" si="4"/>
        <v>95</v>
      </c>
      <c r="P36" s="35"/>
      <c r="Q36" s="52">
        <f t="shared" si="18"/>
        <v>1</v>
      </c>
      <c r="R36" s="24">
        <f t="shared" si="5"/>
        <v>0</v>
      </c>
      <c r="S36" s="24">
        <f t="shared" si="6"/>
        <v>47.5</v>
      </c>
      <c r="T36" s="35"/>
      <c r="U36" s="36">
        <f t="shared" si="7"/>
        <v>0</v>
      </c>
      <c r="V36" s="36">
        <f t="shared" si="19"/>
        <v>0</v>
      </c>
      <c r="W36" s="24">
        <f t="shared" si="20"/>
        <v>0</v>
      </c>
      <c r="X36" s="24">
        <f t="shared" si="21"/>
        <v>47.5</v>
      </c>
      <c r="Y36" s="32" t="str">
        <f t="shared" ca="1" si="8"/>
        <v/>
      </c>
      <c r="Z36" s="34">
        <v>0</v>
      </c>
      <c r="AA36" s="25">
        <f t="shared" si="9"/>
        <v>0</v>
      </c>
      <c r="AB36" s="10">
        <f t="shared" si="10"/>
        <v>0</v>
      </c>
      <c r="AC36" s="26">
        <f t="shared" si="11"/>
        <v>100</v>
      </c>
      <c r="AD36" s="34"/>
      <c r="AE36" s="26">
        <f t="shared" si="12"/>
        <v>0</v>
      </c>
      <c r="AF36" s="34">
        <v>0</v>
      </c>
      <c r="AG36" s="25">
        <f t="shared" si="13"/>
        <v>1</v>
      </c>
      <c r="AH36" s="10">
        <f t="shared" si="14"/>
        <v>0</v>
      </c>
      <c r="AI36" s="26">
        <f t="shared" si="15"/>
        <v>-100</v>
      </c>
      <c r="AJ36" s="34"/>
    </row>
    <row r="37" spans="1:36">
      <c r="A37" s="22">
        <f t="shared" ca="1" si="0"/>
        <v>0</v>
      </c>
      <c r="B37" s="22">
        <f t="shared" si="16"/>
        <v>1.4583333333333327E-2</v>
      </c>
      <c r="C37" s="27"/>
      <c r="D37" s="49" t="s">
        <v>105</v>
      </c>
      <c r="E37" s="73"/>
      <c r="F37" s="31">
        <v>0</v>
      </c>
      <c r="G37" s="31">
        <v>0</v>
      </c>
      <c r="H37" s="52">
        <f t="shared" si="17"/>
        <v>1</v>
      </c>
      <c r="J37" s="54">
        <f t="shared" si="1"/>
        <v>0</v>
      </c>
      <c r="K37" s="55">
        <f t="shared" si="2"/>
        <v>47.5</v>
      </c>
      <c r="L37" s="54">
        <f>MIN(J37:$J$136)</f>
        <v>0</v>
      </c>
      <c r="M37" s="55">
        <f>MIN(K37:$K$136)</f>
        <v>47.5</v>
      </c>
      <c r="N37" s="24">
        <f t="shared" si="3"/>
        <v>0</v>
      </c>
      <c r="O37" s="24">
        <f t="shared" si="4"/>
        <v>95</v>
      </c>
      <c r="P37" s="35"/>
      <c r="Q37" s="52">
        <f t="shared" si="18"/>
        <v>1</v>
      </c>
      <c r="R37" s="24">
        <f t="shared" si="5"/>
        <v>0</v>
      </c>
      <c r="S37" s="24">
        <f t="shared" si="6"/>
        <v>47.5</v>
      </c>
      <c r="T37" s="35"/>
      <c r="U37" s="36">
        <f t="shared" si="7"/>
        <v>0</v>
      </c>
      <c r="V37" s="36">
        <f t="shared" si="19"/>
        <v>0</v>
      </c>
      <c r="W37" s="24">
        <f t="shared" si="20"/>
        <v>0</v>
      </c>
      <c r="X37" s="24">
        <f t="shared" si="21"/>
        <v>47.5</v>
      </c>
      <c r="Y37" s="32" t="str">
        <f t="shared" ca="1" si="8"/>
        <v/>
      </c>
      <c r="Z37" s="34">
        <v>0</v>
      </c>
      <c r="AA37" s="25">
        <f t="shared" si="9"/>
        <v>0</v>
      </c>
      <c r="AB37" s="10">
        <f t="shared" si="10"/>
        <v>0</v>
      </c>
      <c r="AC37" s="26">
        <f t="shared" si="11"/>
        <v>100</v>
      </c>
      <c r="AD37" s="34"/>
      <c r="AE37" s="26">
        <f t="shared" si="12"/>
        <v>0</v>
      </c>
      <c r="AF37" s="34">
        <v>0</v>
      </c>
      <c r="AG37" s="25">
        <f t="shared" si="13"/>
        <v>1</v>
      </c>
      <c r="AH37" s="10">
        <f t="shared" si="14"/>
        <v>0</v>
      </c>
      <c r="AI37" s="26">
        <f t="shared" si="15"/>
        <v>-100</v>
      </c>
      <c r="AJ37" s="34"/>
    </row>
    <row r="38" spans="1:36">
      <c r="A38" s="22">
        <f t="shared" ca="1" si="0"/>
        <v>0</v>
      </c>
      <c r="B38" s="22">
        <f t="shared" si="16"/>
        <v>1.527777777777777E-2</v>
      </c>
      <c r="C38" s="27"/>
      <c r="D38" s="49" t="s">
        <v>105</v>
      </c>
      <c r="E38" s="74"/>
      <c r="F38" s="31">
        <v>0</v>
      </c>
      <c r="G38" s="31">
        <v>0</v>
      </c>
      <c r="H38" s="52">
        <f t="shared" si="17"/>
        <v>1</v>
      </c>
      <c r="J38" s="54">
        <f t="shared" si="1"/>
        <v>0</v>
      </c>
      <c r="K38" s="55">
        <f t="shared" si="2"/>
        <v>47.5</v>
      </c>
      <c r="L38" s="54">
        <f>MIN(J38:$J$136)</f>
        <v>0</v>
      </c>
      <c r="M38" s="55">
        <f>MIN(K38:$K$136)</f>
        <v>47.5</v>
      </c>
      <c r="N38" s="24">
        <f t="shared" si="3"/>
        <v>0</v>
      </c>
      <c r="O38" s="24">
        <f t="shared" si="4"/>
        <v>95</v>
      </c>
      <c r="P38" s="35"/>
      <c r="Q38" s="52">
        <f t="shared" si="18"/>
        <v>1</v>
      </c>
      <c r="R38" s="24">
        <f t="shared" si="5"/>
        <v>0</v>
      </c>
      <c r="S38" s="24">
        <f t="shared" si="6"/>
        <v>47.5</v>
      </c>
      <c r="T38" s="35"/>
      <c r="U38" s="36">
        <f t="shared" si="7"/>
        <v>0</v>
      </c>
      <c r="V38" s="36">
        <f t="shared" si="19"/>
        <v>0</v>
      </c>
      <c r="W38" s="24">
        <f t="shared" si="20"/>
        <v>0</v>
      </c>
      <c r="X38" s="24">
        <f t="shared" si="21"/>
        <v>47.5</v>
      </c>
      <c r="Y38" s="32" t="str">
        <f t="shared" ca="1" si="8"/>
        <v/>
      </c>
      <c r="Z38" s="34">
        <v>0</v>
      </c>
      <c r="AA38" s="25">
        <f t="shared" si="9"/>
        <v>0</v>
      </c>
      <c r="AB38" s="10">
        <f t="shared" si="10"/>
        <v>0</v>
      </c>
      <c r="AC38" s="26">
        <f t="shared" si="11"/>
        <v>100</v>
      </c>
      <c r="AD38" s="34"/>
      <c r="AE38" s="26">
        <f t="shared" si="12"/>
        <v>0</v>
      </c>
      <c r="AF38" s="34">
        <v>0</v>
      </c>
      <c r="AG38" s="25">
        <f t="shared" si="13"/>
        <v>1</v>
      </c>
      <c r="AH38" s="10">
        <f t="shared" si="14"/>
        <v>0</v>
      </c>
      <c r="AI38" s="26">
        <f t="shared" si="15"/>
        <v>-100</v>
      </c>
      <c r="AJ38" s="34"/>
    </row>
    <row r="39" spans="1:36">
      <c r="A39" s="22">
        <f t="shared" ca="1" si="0"/>
        <v>0</v>
      </c>
      <c r="B39" s="22">
        <f t="shared" si="16"/>
        <v>1.5972222222222214E-2</v>
      </c>
      <c r="C39" s="27"/>
      <c r="D39" s="49" t="s">
        <v>105</v>
      </c>
      <c r="E39" s="74"/>
      <c r="F39" s="31">
        <v>0</v>
      </c>
      <c r="G39" s="31">
        <v>0</v>
      </c>
      <c r="H39" s="52">
        <f t="shared" si="17"/>
        <v>1</v>
      </c>
      <c r="J39" s="54">
        <f t="shared" si="1"/>
        <v>0</v>
      </c>
      <c r="K39" s="55">
        <f t="shared" si="2"/>
        <v>47.5</v>
      </c>
      <c r="L39" s="54">
        <f>MIN(J39:$J$136)</f>
        <v>0</v>
      </c>
      <c r="M39" s="55">
        <f>MIN(K39:$K$136)</f>
        <v>47.5</v>
      </c>
      <c r="N39" s="24">
        <f t="shared" si="3"/>
        <v>0</v>
      </c>
      <c r="O39" s="24">
        <f t="shared" si="4"/>
        <v>95</v>
      </c>
      <c r="P39" s="35"/>
      <c r="Q39" s="52">
        <f t="shared" si="18"/>
        <v>1</v>
      </c>
      <c r="R39" s="24">
        <f t="shared" si="5"/>
        <v>0</v>
      </c>
      <c r="S39" s="24">
        <f t="shared" si="6"/>
        <v>47.5</v>
      </c>
      <c r="T39" s="35"/>
      <c r="U39" s="36">
        <f t="shared" si="7"/>
        <v>0</v>
      </c>
      <c r="V39" s="36">
        <f t="shared" si="19"/>
        <v>0</v>
      </c>
      <c r="W39" s="24">
        <f t="shared" si="20"/>
        <v>0</v>
      </c>
      <c r="X39" s="24">
        <f t="shared" si="21"/>
        <v>47.5</v>
      </c>
      <c r="Y39" s="32" t="str">
        <f t="shared" ca="1" si="8"/>
        <v/>
      </c>
      <c r="Z39" s="34">
        <v>0</v>
      </c>
      <c r="AA39" s="25">
        <f t="shared" si="9"/>
        <v>0</v>
      </c>
      <c r="AB39" s="10">
        <f t="shared" si="10"/>
        <v>0</v>
      </c>
      <c r="AC39" s="26">
        <f t="shared" si="11"/>
        <v>100</v>
      </c>
      <c r="AD39" s="34"/>
      <c r="AE39" s="26">
        <f t="shared" si="12"/>
        <v>0</v>
      </c>
      <c r="AF39" s="34">
        <v>0</v>
      </c>
      <c r="AG39" s="25">
        <f t="shared" si="13"/>
        <v>1</v>
      </c>
      <c r="AH39" s="10">
        <f t="shared" si="14"/>
        <v>0</v>
      </c>
      <c r="AI39" s="26">
        <f t="shared" si="15"/>
        <v>-100</v>
      </c>
      <c r="AJ39" s="34"/>
    </row>
    <row r="40" spans="1:36">
      <c r="A40" s="28">
        <f t="shared" ca="1" si="0"/>
        <v>0</v>
      </c>
      <c r="B40" s="22">
        <f t="shared" si="16"/>
        <v>1.6666666666666659E-2</v>
      </c>
      <c r="C40" s="29"/>
      <c r="D40" s="49" t="s">
        <v>105</v>
      </c>
      <c r="E40" s="75"/>
      <c r="F40" s="31">
        <v>0</v>
      </c>
      <c r="G40" s="31">
        <v>0</v>
      </c>
      <c r="H40" s="52">
        <f t="shared" si="17"/>
        <v>1</v>
      </c>
      <c r="J40" s="54">
        <f t="shared" si="1"/>
        <v>0</v>
      </c>
      <c r="K40" s="55">
        <f t="shared" si="2"/>
        <v>47.5</v>
      </c>
      <c r="L40" s="54">
        <f>MIN(J40:$J$136)</f>
        <v>0</v>
      </c>
      <c r="M40" s="55">
        <f>MIN(K40:$K$136)</f>
        <v>47.5</v>
      </c>
      <c r="N40" s="24">
        <f t="shared" si="3"/>
        <v>0</v>
      </c>
      <c r="O40" s="24">
        <f t="shared" si="4"/>
        <v>95</v>
      </c>
      <c r="P40" s="35"/>
      <c r="Q40" s="52">
        <f t="shared" si="18"/>
        <v>1</v>
      </c>
      <c r="R40" s="24">
        <f t="shared" si="5"/>
        <v>0</v>
      </c>
      <c r="S40" s="24">
        <f t="shared" si="6"/>
        <v>47.5</v>
      </c>
      <c r="T40" s="35"/>
      <c r="U40" s="36">
        <f t="shared" si="7"/>
        <v>0</v>
      </c>
      <c r="V40" s="36">
        <f t="shared" si="19"/>
        <v>0</v>
      </c>
      <c r="W40" s="24">
        <f t="shared" si="20"/>
        <v>0</v>
      </c>
      <c r="X40" s="24">
        <f t="shared" si="21"/>
        <v>47.5</v>
      </c>
      <c r="Y40" s="32" t="str">
        <f t="shared" ca="1" si="8"/>
        <v/>
      </c>
      <c r="Z40" s="34">
        <v>0</v>
      </c>
      <c r="AA40" s="25">
        <f t="shared" si="9"/>
        <v>0</v>
      </c>
      <c r="AB40" s="10">
        <f t="shared" si="10"/>
        <v>0</v>
      </c>
      <c r="AC40" s="26">
        <f t="shared" si="11"/>
        <v>100</v>
      </c>
      <c r="AD40" s="34"/>
      <c r="AE40" s="26">
        <f t="shared" si="12"/>
        <v>0</v>
      </c>
      <c r="AF40" s="34">
        <v>0</v>
      </c>
      <c r="AG40" s="25">
        <f t="shared" si="13"/>
        <v>1</v>
      </c>
      <c r="AH40" s="10">
        <f t="shared" si="14"/>
        <v>0</v>
      </c>
      <c r="AI40" s="26">
        <f t="shared" si="15"/>
        <v>-100</v>
      </c>
      <c r="AJ40" s="34"/>
    </row>
    <row r="41" spans="1:36">
      <c r="A41" s="22">
        <f t="shared" ca="1" si="0"/>
        <v>0</v>
      </c>
      <c r="B41" s="22">
        <f t="shared" si="16"/>
        <v>1.7361111111111105E-2</v>
      </c>
      <c r="C41" s="27"/>
      <c r="D41" s="49" t="s">
        <v>105</v>
      </c>
      <c r="E41" s="73"/>
      <c r="F41" s="31">
        <v>0</v>
      </c>
      <c r="G41" s="31">
        <v>0</v>
      </c>
      <c r="H41" s="52">
        <f t="shared" si="17"/>
        <v>1</v>
      </c>
      <c r="J41" s="54">
        <f t="shared" si="1"/>
        <v>0</v>
      </c>
      <c r="K41" s="55">
        <f t="shared" si="2"/>
        <v>47.5</v>
      </c>
      <c r="L41" s="54">
        <f>MIN(J41:$J$136)</f>
        <v>0</v>
      </c>
      <c r="M41" s="55">
        <f>MIN(K41:$K$136)</f>
        <v>47.5</v>
      </c>
      <c r="N41" s="24">
        <f t="shared" si="3"/>
        <v>0</v>
      </c>
      <c r="O41" s="24">
        <f t="shared" si="4"/>
        <v>95</v>
      </c>
      <c r="P41" s="35"/>
      <c r="Q41" s="52">
        <f t="shared" si="18"/>
        <v>1</v>
      </c>
      <c r="R41" s="24">
        <f t="shared" si="5"/>
        <v>0</v>
      </c>
      <c r="S41" s="24">
        <f t="shared" si="6"/>
        <v>47.5</v>
      </c>
      <c r="T41" s="35"/>
      <c r="U41" s="36">
        <f t="shared" si="7"/>
        <v>0</v>
      </c>
      <c r="V41" s="36">
        <f t="shared" si="19"/>
        <v>0</v>
      </c>
      <c r="W41" s="24">
        <f t="shared" si="20"/>
        <v>0</v>
      </c>
      <c r="X41" s="24">
        <f t="shared" si="21"/>
        <v>47.5</v>
      </c>
      <c r="Y41" s="32" t="str">
        <f t="shared" ca="1" si="8"/>
        <v/>
      </c>
      <c r="Z41" s="34">
        <v>0</v>
      </c>
      <c r="AA41" s="25">
        <f t="shared" si="9"/>
        <v>0</v>
      </c>
      <c r="AB41" s="10">
        <f t="shared" si="10"/>
        <v>0</v>
      </c>
      <c r="AC41" s="26">
        <f t="shared" si="11"/>
        <v>100</v>
      </c>
      <c r="AD41" s="34"/>
      <c r="AE41" s="26">
        <f>IF(OR(H41&lt;AA41,H41&gt;AG41),1,0)</f>
        <v>0</v>
      </c>
      <c r="AF41" s="34">
        <v>0</v>
      </c>
      <c r="AG41" s="25">
        <f t="shared" si="13"/>
        <v>1</v>
      </c>
      <c r="AH41" s="10">
        <f t="shared" si="14"/>
        <v>0</v>
      </c>
      <c r="AI41" s="26">
        <f t="shared" si="15"/>
        <v>-100</v>
      </c>
      <c r="AJ41" s="34"/>
    </row>
    <row r="42" spans="1:36">
      <c r="A42" s="22">
        <f t="shared" ca="1" si="0"/>
        <v>0</v>
      </c>
      <c r="B42" s="22">
        <f t="shared" si="16"/>
        <v>1.805555555555555E-2</v>
      </c>
      <c r="C42" s="27"/>
      <c r="D42" s="49" t="s">
        <v>105</v>
      </c>
      <c r="E42" s="74"/>
      <c r="F42" s="31">
        <v>0</v>
      </c>
      <c r="G42" s="31">
        <v>0</v>
      </c>
      <c r="H42" s="52">
        <f t="shared" si="17"/>
        <v>1</v>
      </c>
      <c r="J42" s="54">
        <f t="shared" si="1"/>
        <v>0</v>
      </c>
      <c r="K42" s="55">
        <f t="shared" si="2"/>
        <v>47.5</v>
      </c>
      <c r="L42" s="54">
        <f>MIN(J42:$J$136)</f>
        <v>0</v>
      </c>
      <c r="M42" s="55">
        <f>MIN(K42:$K$136)</f>
        <v>47.5</v>
      </c>
      <c r="N42" s="24">
        <f t="shared" si="3"/>
        <v>0</v>
      </c>
      <c r="O42" s="24">
        <f t="shared" si="4"/>
        <v>95</v>
      </c>
      <c r="P42" s="35"/>
      <c r="Q42" s="52">
        <f t="shared" si="18"/>
        <v>1</v>
      </c>
      <c r="R42" s="24">
        <f t="shared" si="5"/>
        <v>0</v>
      </c>
      <c r="S42" s="24">
        <f t="shared" si="6"/>
        <v>47.5</v>
      </c>
      <c r="T42" s="35"/>
      <c r="U42" s="36">
        <f t="shared" si="7"/>
        <v>0</v>
      </c>
      <c r="V42" s="36">
        <f t="shared" si="19"/>
        <v>0</v>
      </c>
      <c r="W42" s="24">
        <f t="shared" si="20"/>
        <v>0</v>
      </c>
      <c r="X42" s="24">
        <f t="shared" si="21"/>
        <v>47.5</v>
      </c>
      <c r="Y42" s="32" t="str">
        <f t="shared" ca="1" si="8"/>
        <v/>
      </c>
      <c r="Z42" s="34">
        <v>0</v>
      </c>
      <c r="AA42" s="25">
        <f t="shared" si="9"/>
        <v>0</v>
      </c>
      <c r="AB42" s="10">
        <f t="shared" si="10"/>
        <v>0</v>
      </c>
      <c r="AC42" s="26">
        <f t="shared" si="11"/>
        <v>100</v>
      </c>
      <c r="AD42" s="34"/>
      <c r="AE42" s="26">
        <f t="shared" si="12"/>
        <v>0</v>
      </c>
      <c r="AF42" s="34">
        <v>0</v>
      </c>
      <c r="AG42" s="25">
        <f t="shared" si="13"/>
        <v>1</v>
      </c>
      <c r="AH42" s="10">
        <f t="shared" si="14"/>
        <v>0</v>
      </c>
      <c r="AI42" s="26">
        <f t="shared" si="15"/>
        <v>-100</v>
      </c>
      <c r="AJ42" s="34"/>
    </row>
    <row r="43" spans="1:36">
      <c r="A43" s="22">
        <f t="shared" ca="1" si="0"/>
        <v>0</v>
      </c>
      <c r="B43" s="22">
        <f t="shared" si="16"/>
        <v>1.8749999999999996E-2</v>
      </c>
      <c r="C43" s="27"/>
      <c r="D43" s="49" t="s">
        <v>105</v>
      </c>
      <c r="E43" s="74"/>
      <c r="F43" s="31">
        <v>0</v>
      </c>
      <c r="G43" s="31">
        <v>0</v>
      </c>
      <c r="H43" s="52">
        <f t="shared" si="17"/>
        <v>1</v>
      </c>
      <c r="J43" s="54">
        <f t="shared" si="1"/>
        <v>0</v>
      </c>
      <c r="K43" s="55">
        <f t="shared" si="2"/>
        <v>47.5</v>
      </c>
      <c r="L43" s="54">
        <f>MIN(J43:$J$136)</f>
        <v>0</v>
      </c>
      <c r="M43" s="55">
        <f>MIN(K43:$K$136)</f>
        <v>47.5</v>
      </c>
      <c r="N43" s="24">
        <f t="shared" si="3"/>
        <v>0</v>
      </c>
      <c r="O43" s="24">
        <f t="shared" si="4"/>
        <v>95</v>
      </c>
      <c r="P43" s="35"/>
      <c r="Q43" s="52">
        <f t="shared" si="18"/>
        <v>1</v>
      </c>
      <c r="R43" s="24">
        <f t="shared" si="5"/>
        <v>0</v>
      </c>
      <c r="S43" s="24">
        <f t="shared" si="6"/>
        <v>47.5</v>
      </c>
      <c r="T43" s="35"/>
      <c r="U43" s="36">
        <f t="shared" si="7"/>
        <v>0</v>
      </c>
      <c r="V43" s="36">
        <f t="shared" si="19"/>
        <v>0</v>
      </c>
      <c r="W43" s="24">
        <f t="shared" si="20"/>
        <v>0</v>
      </c>
      <c r="X43" s="24">
        <f t="shared" si="21"/>
        <v>47.5</v>
      </c>
      <c r="Y43" s="32" t="str">
        <f t="shared" ca="1" si="8"/>
        <v/>
      </c>
      <c r="Z43" s="34">
        <v>0</v>
      </c>
      <c r="AA43" s="25">
        <f t="shared" si="9"/>
        <v>0</v>
      </c>
      <c r="AB43" s="10">
        <f t="shared" si="10"/>
        <v>0</v>
      </c>
      <c r="AC43" s="26">
        <f t="shared" si="11"/>
        <v>100</v>
      </c>
      <c r="AD43" s="34"/>
      <c r="AE43" s="26">
        <f t="shared" si="12"/>
        <v>0</v>
      </c>
      <c r="AF43" s="34">
        <v>0</v>
      </c>
      <c r="AG43" s="25">
        <f t="shared" si="13"/>
        <v>1</v>
      </c>
      <c r="AH43" s="10">
        <f t="shared" si="14"/>
        <v>0</v>
      </c>
      <c r="AI43" s="26">
        <f t="shared" si="15"/>
        <v>-100</v>
      </c>
      <c r="AJ43" s="34"/>
    </row>
    <row r="44" spans="1:36">
      <c r="A44" s="22">
        <f t="shared" ca="1" si="0"/>
        <v>0</v>
      </c>
      <c r="B44" s="22">
        <f t="shared" si="16"/>
        <v>1.9444444444444441E-2</v>
      </c>
      <c r="C44" s="27"/>
      <c r="D44" s="49" t="s">
        <v>105</v>
      </c>
      <c r="E44" s="75"/>
      <c r="F44" s="31">
        <v>0</v>
      </c>
      <c r="G44" s="31">
        <v>0</v>
      </c>
      <c r="H44" s="52">
        <f t="shared" si="17"/>
        <v>1</v>
      </c>
      <c r="J44" s="54">
        <f t="shared" si="1"/>
        <v>0</v>
      </c>
      <c r="K44" s="55">
        <f t="shared" si="2"/>
        <v>47.5</v>
      </c>
      <c r="L44" s="54">
        <f>MIN(J44:$J$136)</f>
        <v>0</v>
      </c>
      <c r="M44" s="55">
        <f>MIN(K44:$K$136)</f>
        <v>47.5</v>
      </c>
      <c r="N44" s="24">
        <f t="shared" si="3"/>
        <v>0</v>
      </c>
      <c r="O44" s="24">
        <f t="shared" si="4"/>
        <v>95</v>
      </c>
      <c r="P44" s="35"/>
      <c r="Q44" s="52">
        <f t="shared" si="18"/>
        <v>1</v>
      </c>
      <c r="R44" s="24">
        <f t="shared" si="5"/>
        <v>0</v>
      </c>
      <c r="S44" s="24">
        <f t="shared" si="6"/>
        <v>47.5</v>
      </c>
      <c r="T44" s="35"/>
      <c r="U44" s="36">
        <f t="shared" si="7"/>
        <v>0</v>
      </c>
      <c r="V44" s="36">
        <f t="shared" si="19"/>
        <v>0</v>
      </c>
      <c r="W44" s="24">
        <f t="shared" si="20"/>
        <v>0</v>
      </c>
      <c r="X44" s="24">
        <f t="shared" si="21"/>
        <v>47.5</v>
      </c>
      <c r="Y44" s="32" t="str">
        <f t="shared" ca="1" si="8"/>
        <v/>
      </c>
      <c r="Z44" s="34">
        <v>0</v>
      </c>
      <c r="AA44" s="25">
        <f t="shared" si="9"/>
        <v>0</v>
      </c>
      <c r="AB44" s="10">
        <f t="shared" si="10"/>
        <v>0</v>
      </c>
      <c r="AC44" s="26">
        <f t="shared" si="11"/>
        <v>100</v>
      </c>
      <c r="AD44" s="34"/>
      <c r="AE44" s="26">
        <f t="shared" si="12"/>
        <v>0</v>
      </c>
      <c r="AF44" s="34">
        <v>0</v>
      </c>
      <c r="AG44" s="25">
        <f t="shared" si="13"/>
        <v>1</v>
      </c>
      <c r="AH44" s="10">
        <f t="shared" si="14"/>
        <v>0</v>
      </c>
      <c r="AI44" s="26">
        <f t="shared" si="15"/>
        <v>-100</v>
      </c>
      <c r="AJ44" s="34"/>
    </row>
    <row r="45" spans="1:36">
      <c r="A45" s="22">
        <f t="shared" ca="1" si="0"/>
        <v>0</v>
      </c>
      <c r="B45" s="22">
        <f t="shared" si="16"/>
        <v>2.0138888888888887E-2</v>
      </c>
      <c r="C45" s="27"/>
      <c r="D45" s="49" t="s">
        <v>105</v>
      </c>
      <c r="E45" s="73"/>
      <c r="F45" s="31">
        <v>0</v>
      </c>
      <c r="G45" s="31">
        <v>0</v>
      </c>
      <c r="H45" s="52">
        <f t="shared" si="17"/>
        <v>1</v>
      </c>
      <c r="J45" s="54">
        <f t="shared" si="1"/>
        <v>0</v>
      </c>
      <c r="K45" s="55">
        <f t="shared" si="2"/>
        <v>47.5</v>
      </c>
      <c r="L45" s="54">
        <f>MIN(J45:$J$136)</f>
        <v>0</v>
      </c>
      <c r="M45" s="55">
        <f>MIN(K45:$K$136)</f>
        <v>47.5</v>
      </c>
      <c r="N45" s="24">
        <f t="shared" si="3"/>
        <v>0</v>
      </c>
      <c r="O45" s="24">
        <f t="shared" si="4"/>
        <v>95</v>
      </c>
      <c r="P45" s="35"/>
      <c r="Q45" s="52">
        <f t="shared" si="18"/>
        <v>1</v>
      </c>
      <c r="R45" s="24">
        <f t="shared" si="5"/>
        <v>0</v>
      </c>
      <c r="S45" s="24">
        <f t="shared" si="6"/>
        <v>47.5</v>
      </c>
      <c r="T45" s="35"/>
      <c r="U45" s="36">
        <f t="shared" si="7"/>
        <v>0</v>
      </c>
      <c r="V45" s="36">
        <f t="shared" si="19"/>
        <v>0</v>
      </c>
      <c r="W45" s="24">
        <f t="shared" si="20"/>
        <v>0</v>
      </c>
      <c r="X45" s="24">
        <f t="shared" si="21"/>
        <v>47.5</v>
      </c>
      <c r="Y45" s="32" t="str">
        <f t="shared" ca="1" si="8"/>
        <v/>
      </c>
      <c r="Z45" s="34">
        <v>0</v>
      </c>
      <c r="AA45" s="25">
        <f t="shared" si="9"/>
        <v>0</v>
      </c>
      <c r="AB45" s="10">
        <f t="shared" si="10"/>
        <v>0</v>
      </c>
      <c r="AC45" s="26">
        <f t="shared" si="11"/>
        <v>100</v>
      </c>
      <c r="AD45" s="34"/>
      <c r="AE45" s="26">
        <f t="shared" si="12"/>
        <v>0</v>
      </c>
      <c r="AF45" s="34">
        <v>0</v>
      </c>
      <c r="AG45" s="25">
        <f t="shared" si="13"/>
        <v>1</v>
      </c>
      <c r="AH45" s="10">
        <f t="shared" si="14"/>
        <v>0</v>
      </c>
      <c r="AI45" s="26">
        <f t="shared" si="15"/>
        <v>-100</v>
      </c>
      <c r="AJ45" s="34"/>
    </row>
    <row r="46" spans="1:36">
      <c r="A46" s="22">
        <f t="shared" ca="1" si="0"/>
        <v>0</v>
      </c>
      <c r="B46" s="22">
        <f t="shared" si="16"/>
        <v>2.0833333333333332E-2</v>
      </c>
      <c r="C46" s="27"/>
      <c r="D46" s="49" t="s">
        <v>105</v>
      </c>
      <c r="E46" s="74"/>
      <c r="F46" s="31">
        <v>0</v>
      </c>
      <c r="G46" s="31">
        <v>0</v>
      </c>
      <c r="H46" s="52">
        <f t="shared" si="17"/>
        <v>1</v>
      </c>
      <c r="J46" s="54">
        <f t="shared" si="1"/>
        <v>0</v>
      </c>
      <c r="K46" s="55">
        <f t="shared" si="2"/>
        <v>47.5</v>
      </c>
      <c r="L46" s="54">
        <f>MIN(J46:$J$136)</f>
        <v>0</v>
      </c>
      <c r="M46" s="55">
        <f>MIN(K46:$K$136)</f>
        <v>47.5</v>
      </c>
      <c r="N46" s="24">
        <f t="shared" si="3"/>
        <v>0</v>
      </c>
      <c r="O46" s="24">
        <f t="shared" si="4"/>
        <v>95</v>
      </c>
      <c r="P46" s="35"/>
      <c r="Q46" s="52">
        <f t="shared" si="18"/>
        <v>1</v>
      </c>
      <c r="R46" s="24">
        <f t="shared" si="5"/>
        <v>0</v>
      </c>
      <c r="S46" s="24">
        <f t="shared" si="6"/>
        <v>47.5</v>
      </c>
      <c r="T46" s="35"/>
      <c r="U46" s="36">
        <f t="shared" si="7"/>
        <v>0</v>
      </c>
      <c r="V46" s="36">
        <f t="shared" si="19"/>
        <v>0</v>
      </c>
      <c r="W46" s="24">
        <f t="shared" si="20"/>
        <v>0</v>
      </c>
      <c r="X46" s="24">
        <f t="shared" si="21"/>
        <v>47.5</v>
      </c>
      <c r="Y46" s="32" t="str">
        <f t="shared" ca="1" si="8"/>
        <v/>
      </c>
      <c r="Z46" s="34">
        <v>0</v>
      </c>
      <c r="AA46" s="25">
        <f t="shared" si="9"/>
        <v>0</v>
      </c>
      <c r="AB46" s="10">
        <f t="shared" si="10"/>
        <v>0</v>
      </c>
      <c r="AC46" s="26">
        <f t="shared" si="11"/>
        <v>100</v>
      </c>
      <c r="AD46" s="34"/>
      <c r="AE46" s="26">
        <f t="shared" si="12"/>
        <v>0</v>
      </c>
      <c r="AF46" s="34">
        <v>0</v>
      </c>
      <c r="AG46" s="25">
        <f t="shared" si="13"/>
        <v>1</v>
      </c>
      <c r="AH46" s="10">
        <f t="shared" si="14"/>
        <v>0</v>
      </c>
      <c r="AI46" s="26">
        <f t="shared" si="15"/>
        <v>-100</v>
      </c>
      <c r="AJ46" s="34"/>
    </row>
    <row r="47" spans="1:36">
      <c r="A47" s="22">
        <f t="shared" ca="1" si="0"/>
        <v>0</v>
      </c>
      <c r="B47" s="22">
        <f t="shared" si="16"/>
        <v>2.1527777777777778E-2</v>
      </c>
      <c r="C47" s="27"/>
      <c r="D47" s="50" t="s">
        <v>106</v>
      </c>
      <c r="E47" s="74"/>
      <c r="F47" s="31">
        <v>0</v>
      </c>
      <c r="G47" s="31">
        <v>0</v>
      </c>
      <c r="H47" s="52">
        <f t="shared" si="17"/>
        <v>1</v>
      </c>
      <c r="J47" s="54">
        <f t="shared" si="1"/>
        <v>0</v>
      </c>
      <c r="K47" s="55">
        <f t="shared" si="2"/>
        <v>47.5</v>
      </c>
      <c r="L47" s="54">
        <f>MIN(J47:$J$136)</f>
        <v>0</v>
      </c>
      <c r="M47" s="55">
        <f>MIN(K47:$K$136)</f>
        <v>47.5</v>
      </c>
      <c r="N47" s="24">
        <f t="shared" si="3"/>
        <v>0</v>
      </c>
      <c r="O47" s="24">
        <f t="shared" si="4"/>
        <v>95</v>
      </c>
      <c r="P47" s="35"/>
      <c r="Q47" s="52">
        <f t="shared" si="18"/>
        <v>1</v>
      </c>
      <c r="R47" s="24">
        <f t="shared" si="5"/>
        <v>0</v>
      </c>
      <c r="S47" s="24">
        <f t="shared" si="6"/>
        <v>47.5</v>
      </c>
      <c r="T47" s="35"/>
      <c r="U47" s="36">
        <f t="shared" si="7"/>
        <v>0</v>
      </c>
      <c r="V47" s="36">
        <f t="shared" si="19"/>
        <v>0</v>
      </c>
      <c r="W47" s="24">
        <f t="shared" si="20"/>
        <v>0</v>
      </c>
      <c r="X47" s="24">
        <f t="shared" si="21"/>
        <v>47.5</v>
      </c>
      <c r="Y47" s="32" t="str">
        <f t="shared" ca="1" si="8"/>
        <v/>
      </c>
      <c r="Z47" s="34">
        <v>0</v>
      </c>
      <c r="AA47" s="25">
        <f t="shared" si="9"/>
        <v>0</v>
      </c>
      <c r="AB47" s="10">
        <f t="shared" si="10"/>
        <v>0</v>
      </c>
      <c r="AC47" s="26">
        <f t="shared" si="11"/>
        <v>100</v>
      </c>
      <c r="AD47" s="34"/>
      <c r="AE47" s="26">
        <f t="shared" si="12"/>
        <v>0</v>
      </c>
      <c r="AF47" s="34">
        <v>0</v>
      </c>
      <c r="AG47" s="25">
        <f t="shared" si="13"/>
        <v>1</v>
      </c>
      <c r="AH47" s="10">
        <f t="shared" si="14"/>
        <v>0</v>
      </c>
      <c r="AI47" s="26">
        <f t="shared" si="15"/>
        <v>-100</v>
      </c>
      <c r="AJ47" s="34"/>
    </row>
    <row r="48" spans="1:36">
      <c r="A48" s="28">
        <f t="shared" ca="1" si="0"/>
        <v>0</v>
      </c>
      <c r="B48" s="22">
        <f t="shared" si="16"/>
        <v>2.2222222222222223E-2</v>
      </c>
      <c r="C48" s="29"/>
      <c r="D48" s="50" t="s">
        <v>106</v>
      </c>
      <c r="E48" s="75"/>
      <c r="F48" s="31">
        <v>0</v>
      </c>
      <c r="G48" s="31">
        <v>0</v>
      </c>
      <c r="H48" s="52">
        <f t="shared" si="17"/>
        <v>1</v>
      </c>
      <c r="J48" s="54">
        <f t="shared" si="1"/>
        <v>0</v>
      </c>
      <c r="K48" s="55">
        <f t="shared" si="2"/>
        <v>47.5</v>
      </c>
      <c r="L48" s="54">
        <f>MIN(J48:$J$136)</f>
        <v>0</v>
      </c>
      <c r="M48" s="55">
        <f>MIN(K48:$K$136)</f>
        <v>47.5</v>
      </c>
      <c r="N48" s="24">
        <f t="shared" si="3"/>
        <v>0</v>
      </c>
      <c r="O48" s="24">
        <f t="shared" si="4"/>
        <v>95</v>
      </c>
      <c r="P48" s="35"/>
      <c r="Q48" s="52">
        <f t="shared" si="18"/>
        <v>1</v>
      </c>
      <c r="R48" s="24">
        <f t="shared" si="5"/>
        <v>0</v>
      </c>
      <c r="S48" s="24">
        <f t="shared" si="6"/>
        <v>47.5</v>
      </c>
      <c r="T48" s="35"/>
      <c r="U48" s="36">
        <f t="shared" si="7"/>
        <v>0</v>
      </c>
      <c r="V48" s="36">
        <f t="shared" si="19"/>
        <v>0</v>
      </c>
      <c r="W48" s="24">
        <f t="shared" si="20"/>
        <v>0</v>
      </c>
      <c r="X48" s="24">
        <f t="shared" si="21"/>
        <v>47.5</v>
      </c>
      <c r="Y48" s="32" t="str">
        <f t="shared" ca="1" si="8"/>
        <v/>
      </c>
      <c r="Z48" s="34">
        <v>0</v>
      </c>
      <c r="AA48" s="25">
        <f t="shared" si="9"/>
        <v>0</v>
      </c>
      <c r="AB48" s="10">
        <f t="shared" si="10"/>
        <v>0</v>
      </c>
      <c r="AC48" s="26">
        <f t="shared" si="11"/>
        <v>100</v>
      </c>
      <c r="AD48" s="34"/>
      <c r="AE48" s="26">
        <f t="shared" si="12"/>
        <v>0</v>
      </c>
      <c r="AF48" s="34">
        <v>0</v>
      </c>
      <c r="AG48" s="25">
        <f t="shared" si="13"/>
        <v>1</v>
      </c>
      <c r="AH48" s="10">
        <f t="shared" si="14"/>
        <v>0</v>
      </c>
      <c r="AI48" s="26">
        <f t="shared" si="15"/>
        <v>-100</v>
      </c>
      <c r="AJ48" s="34"/>
    </row>
    <row r="49" spans="1:36">
      <c r="A49" s="22">
        <f t="shared" ca="1" si="0"/>
        <v>0</v>
      </c>
      <c r="B49" s="22">
        <f t="shared" si="16"/>
        <v>2.2916666666666669E-2</v>
      </c>
      <c r="C49" s="27"/>
      <c r="D49" s="50" t="s">
        <v>106</v>
      </c>
      <c r="E49" s="73"/>
      <c r="F49" s="31">
        <v>0</v>
      </c>
      <c r="G49" s="31">
        <v>0</v>
      </c>
      <c r="H49" s="52">
        <f t="shared" si="17"/>
        <v>1</v>
      </c>
      <c r="J49" s="54">
        <f t="shared" si="1"/>
        <v>0</v>
      </c>
      <c r="K49" s="55">
        <f t="shared" si="2"/>
        <v>47.5</v>
      </c>
      <c r="L49" s="54">
        <f>MIN(J49:$J$136)</f>
        <v>0</v>
      </c>
      <c r="M49" s="55">
        <f>MIN(K49:$K$136)</f>
        <v>47.5</v>
      </c>
      <c r="N49" s="24">
        <f t="shared" si="3"/>
        <v>0</v>
      </c>
      <c r="O49" s="24">
        <f t="shared" si="4"/>
        <v>95</v>
      </c>
      <c r="P49" s="35"/>
      <c r="Q49" s="52">
        <f t="shared" si="18"/>
        <v>1</v>
      </c>
      <c r="R49" s="24">
        <f t="shared" si="5"/>
        <v>0</v>
      </c>
      <c r="S49" s="24">
        <f t="shared" si="6"/>
        <v>47.5</v>
      </c>
      <c r="T49" s="35"/>
      <c r="U49" s="36">
        <f t="shared" si="7"/>
        <v>0</v>
      </c>
      <c r="V49" s="36">
        <f t="shared" si="19"/>
        <v>0</v>
      </c>
      <c r="W49" s="24">
        <f t="shared" si="20"/>
        <v>0</v>
      </c>
      <c r="X49" s="24">
        <f t="shared" si="21"/>
        <v>47.5</v>
      </c>
      <c r="Y49" s="32" t="str">
        <f t="shared" ca="1" si="8"/>
        <v/>
      </c>
      <c r="Z49" s="34">
        <v>0</v>
      </c>
      <c r="AA49" s="25">
        <f t="shared" si="9"/>
        <v>0</v>
      </c>
      <c r="AB49" s="10">
        <f t="shared" si="10"/>
        <v>0</v>
      </c>
      <c r="AC49" s="26">
        <f t="shared" si="11"/>
        <v>100</v>
      </c>
      <c r="AD49" s="34"/>
      <c r="AE49" s="26">
        <f>IF(OR(H49&lt;AA49,H49&gt;AG49),1,0)</f>
        <v>0</v>
      </c>
      <c r="AF49" s="34">
        <v>0</v>
      </c>
      <c r="AG49" s="25">
        <f t="shared" si="13"/>
        <v>1</v>
      </c>
      <c r="AH49" s="10">
        <f t="shared" si="14"/>
        <v>0</v>
      </c>
      <c r="AI49" s="26">
        <f t="shared" si="15"/>
        <v>-100</v>
      </c>
      <c r="AJ49" s="34"/>
    </row>
    <row r="50" spans="1:36">
      <c r="A50" s="22">
        <f t="shared" ca="1" si="0"/>
        <v>0</v>
      </c>
      <c r="B50" s="22">
        <f t="shared" si="16"/>
        <v>2.3611111111111114E-2</v>
      </c>
      <c r="C50" s="27"/>
      <c r="D50" s="50" t="s">
        <v>106</v>
      </c>
      <c r="E50" s="74"/>
      <c r="F50" s="31">
        <v>0</v>
      </c>
      <c r="G50" s="31">
        <v>0</v>
      </c>
      <c r="H50" s="52">
        <f t="shared" si="17"/>
        <v>1</v>
      </c>
      <c r="J50" s="54">
        <f t="shared" si="1"/>
        <v>0</v>
      </c>
      <c r="K50" s="55">
        <f t="shared" si="2"/>
        <v>47.5</v>
      </c>
      <c r="L50" s="54">
        <f>MIN(J50:$J$136)</f>
        <v>0</v>
      </c>
      <c r="M50" s="55">
        <f>MIN(K50:$K$136)</f>
        <v>47.5</v>
      </c>
      <c r="N50" s="24">
        <f t="shared" si="3"/>
        <v>0</v>
      </c>
      <c r="O50" s="24">
        <f t="shared" si="4"/>
        <v>95</v>
      </c>
      <c r="P50" s="35"/>
      <c r="Q50" s="52">
        <f t="shared" si="18"/>
        <v>1</v>
      </c>
      <c r="R50" s="24">
        <f t="shared" si="5"/>
        <v>0</v>
      </c>
      <c r="S50" s="24">
        <f t="shared" si="6"/>
        <v>47.5</v>
      </c>
      <c r="T50" s="35"/>
      <c r="U50" s="36">
        <f t="shared" si="7"/>
        <v>0</v>
      </c>
      <c r="V50" s="36">
        <f t="shared" si="19"/>
        <v>0</v>
      </c>
      <c r="W50" s="24">
        <f t="shared" si="20"/>
        <v>0</v>
      </c>
      <c r="X50" s="24">
        <f t="shared" si="21"/>
        <v>47.5</v>
      </c>
      <c r="Y50" s="32" t="str">
        <f t="shared" ca="1" si="8"/>
        <v/>
      </c>
      <c r="Z50" s="34">
        <v>0</v>
      </c>
      <c r="AA50" s="25">
        <f t="shared" si="9"/>
        <v>0</v>
      </c>
      <c r="AB50" s="10">
        <f t="shared" si="10"/>
        <v>0</v>
      </c>
      <c r="AC50" s="26">
        <f t="shared" si="11"/>
        <v>100</v>
      </c>
      <c r="AD50" s="34"/>
      <c r="AE50" s="26">
        <f t="shared" si="12"/>
        <v>0</v>
      </c>
      <c r="AF50" s="34">
        <v>0</v>
      </c>
      <c r="AG50" s="25">
        <f t="shared" si="13"/>
        <v>1</v>
      </c>
      <c r="AH50" s="10">
        <f t="shared" si="14"/>
        <v>0</v>
      </c>
      <c r="AI50" s="26">
        <f t="shared" si="15"/>
        <v>-100</v>
      </c>
      <c r="AJ50" s="34"/>
    </row>
    <row r="51" spans="1:36">
      <c r="A51" s="22">
        <f t="shared" ca="1" si="0"/>
        <v>0</v>
      </c>
      <c r="B51" s="22">
        <f t="shared" si="16"/>
        <v>2.4305555555555559E-2</v>
      </c>
      <c r="C51" s="27"/>
      <c r="D51" s="50" t="s">
        <v>106</v>
      </c>
      <c r="E51" s="74"/>
      <c r="F51" s="31">
        <v>0</v>
      </c>
      <c r="G51" s="31">
        <v>0</v>
      </c>
      <c r="H51" s="52">
        <f t="shared" si="17"/>
        <v>1</v>
      </c>
      <c r="J51" s="54">
        <f t="shared" si="1"/>
        <v>0</v>
      </c>
      <c r="K51" s="55">
        <f t="shared" si="2"/>
        <v>47.5</v>
      </c>
      <c r="L51" s="54">
        <f>MIN(J51:$J$136)</f>
        <v>0</v>
      </c>
      <c r="M51" s="55">
        <f>MIN(K51:$K$136)</f>
        <v>47.5</v>
      </c>
      <c r="N51" s="24">
        <f t="shared" si="3"/>
        <v>0</v>
      </c>
      <c r="O51" s="24">
        <f t="shared" si="4"/>
        <v>95</v>
      </c>
      <c r="P51" s="35"/>
      <c r="Q51" s="52">
        <f t="shared" si="18"/>
        <v>1</v>
      </c>
      <c r="R51" s="24">
        <f t="shared" si="5"/>
        <v>0</v>
      </c>
      <c r="S51" s="24">
        <f t="shared" si="6"/>
        <v>47.5</v>
      </c>
      <c r="T51" s="35"/>
      <c r="U51" s="36">
        <f t="shared" si="7"/>
        <v>0</v>
      </c>
      <c r="V51" s="36">
        <f t="shared" si="19"/>
        <v>0</v>
      </c>
      <c r="W51" s="24">
        <f t="shared" si="20"/>
        <v>0</v>
      </c>
      <c r="X51" s="24">
        <f t="shared" si="21"/>
        <v>47.5</v>
      </c>
      <c r="Y51" s="32" t="str">
        <f t="shared" ca="1" si="8"/>
        <v/>
      </c>
      <c r="Z51" s="34">
        <v>0</v>
      </c>
      <c r="AA51" s="25">
        <f t="shared" si="9"/>
        <v>0</v>
      </c>
      <c r="AB51" s="10">
        <f t="shared" si="10"/>
        <v>0</v>
      </c>
      <c r="AC51" s="26">
        <f t="shared" si="11"/>
        <v>100</v>
      </c>
      <c r="AD51" s="34"/>
      <c r="AE51" s="26">
        <f t="shared" si="12"/>
        <v>0</v>
      </c>
      <c r="AF51" s="34">
        <v>0</v>
      </c>
      <c r="AG51" s="25">
        <f t="shared" si="13"/>
        <v>1</v>
      </c>
      <c r="AH51" s="10">
        <f t="shared" si="14"/>
        <v>0</v>
      </c>
      <c r="AI51" s="26">
        <f t="shared" si="15"/>
        <v>-100</v>
      </c>
      <c r="AJ51" s="34"/>
    </row>
    <row r="52" spans="1:36">
      <c r="A52" s="22">
        <f t="shared" ca="1" si="0"/>
        <v>0</v>
      </c>
      <c r="B52" s="22">
        <f t="shared" si="16"/>
        <v>2.5000000000000005E-2</v>
      </c>
      <c r="C52" s="27"/>
      <c r="D52" s="50" t="s">
        <v>106</v>
      </c>
      <c r="E52" s="75"/>
      <c r="F52" s="31">
        <v>0</v>
      </c>
      <c r="G52" s="31">
        <v>0</v>
      </c>
      <c r="H52" s="52">
        <f t="shared" si="17"/>
        <v>1</v>
      </c>
      <c r="J52" s="54">
        <f t="shared" si="1"/>
        <v>0</v>
      </c>
      <c r="K52" s="55">
        <f t="shared" si="2"/>
        <v>47.5</v>
      </c>
      <c r="L52" s="54">
        <f>MIN(J52:$J$136)</f>
        <v>0</v>
      </c>
      <c r="M52" s="55">
        <f>MIN(K52:$K$136)</f>
        <v>47.5</v>
      </c>
      <c r="N52" s="24">
        <f t="shared" si="3"/>
        <v>0</v>
      </c>
      <c r="O52" s="24">
        <f t="shared" si="4"/>
        <v>95</v>
      </c>
      <c r="P52" s="35"/>
      <c r="Q52" s="52">
        <f t="shared" si="18"/>
        <v>1</v>
      </c>
      <c r="R52" s="24">
        <f t="shared" si="5"/>
        <v>0</v>
      </c>
      <c r="S52" s="24">
        <f t="shared" si="6"/>
        <v>47.5</v>
      </c>
      <c r="T52" s="35"/>
      <c r="U52" s="36">
        <f t="shared" si="7"/>
        <v>0</v>
      </c>
      <c r="V52" s="36">
        <f t="shared" si="19"/>
        <v>0</v>
      </c>
      <c r="W52" s="24">
        <f t="shared" si="20"/>
        <v>0</v>
      </c>
      <c r="X52" s="24">
        <f t="shared" si="21"/>
        <v>47.5</v>
      </c>
      <c r="Y52" s="32" t="str">
        <f t="shared" ca="1" si="8"/>
        <v/>
      </c>
      <c r="Z52" s="34">
        <v>0</v>
      </c>
      <c r="AA52" s="25">
        <f t="shared" si="9"/>
        <v>0</v>
      </c>
      <c r="AB52" s="10">
        <f t="shared" si="10"/>
        <v>0</v>
      </c>
      <c r="AC52" s="26">
        <f t="shared" si="11"/>
        <v>100</v>
      </c>
      <c r="AD52" s="34"/>
      <c r="AE52" s="26">
        <f t="shared" si="12"/>
        <v>0</v>
      </c>
      <c r="AF52" s="34">
        <v>0</v>
      </c>
      <c r="AG52" s="25">
        <f t="shared" si="13"/>
        <v>1</v>
      </c>
      <c r="AH52" s="10">
        <f t="shared" si="14"/>
        <v>0</v>
      </c>
      <c r="AI52" s="26">
        <f t="shared" si="15"/>
        <v>-100</v>
      </c>
      <c r="AJ52" s="34"/>
    </row>
    <row r="53" spans="1:36">
      <c r="A53" s="22">
        <f t="shared" ca="1" si="0"/>
        <v>0</v>
      </c>
      <c r="B53" s="22">
        <f t="shared" si="16"/>
        <v>2.569444444444445E-2</v>
      </c>
      <c r="C53" s="27"/>
      <c r="D53" s="50" t="s">
        <v>106</v>
      </c>
      <c r="E53" s="73"/>
      <c r="F53" s="31">
        <v>0</v>
      </c>
      <c r="G53" s="31">
        <v>0</v>
      </c>
      <c r="H53" s="52">
        <f t="shared" si="17"/>
        <v>1</v>
      </c>
      <c r="J53" s="54">
        <f t="shared" si="1"/>
        <v>0</v>
      </c>
      <c r="K53" s="55">
        <f t="shared" si="2"/>
        <v>47.5</v>
      </c>
      <c r="L53" s="54">
        <f>MIN(J53:$J$136)</f>
        <v>0</v>
      </c>
      <c r="M53" s="55">
        <f>MIN(K53:$K$136)</f>
        <v>47.5</v>
      </c>
      <c r="N53" s="24">
        <f t="shared" si="3"/>
        <v>0</v>
      </c>
      <c r="O53" s="24">
        <f t="shared" si="4"/>
        <v>95</v>
      </c>
      <c r="P53" s="35"/>
      <c r="Q53" s="52">
        <f t="shared" si="18"/>
        <v>1</v>
      </c>
      <c r="R53" s="24">
        <f t="shared" si="5"/>
        <v>0</v>
      </c>
      <c r="S53" s="24">
        <f t="shared" si="6"/>
        <v>47.5</v>
      </c>
      <c r="T53" s="35"/>
      <c r="U53" s="36">
        <f t="shared" si="7"/>
        <v>0</v>
      </c>
      <c r="V53" s="36">
        <f t="shared" si="19"/>
        <v>0</v>
      </c>
      <c r="W53" s="24">
        <f t="shared" si="20"/>
        <v>0</v>
      </c>
      <c r="X53" s="24">
        <f t="shared" si="21"/>
        <v>47.5</v>
      </c>
      <c r="Y53" s="32" t="str">
        <f t="shared" ca="1" si="8"/>
        <v/>
      </c>
      <c r="Z53" s="34">
        <v>0</v>
      </c>
      <c r="AA53" s="25">
        <f t="shared" si="9"/>
        <v>0</v>
      </c>
      <c r="AB53" s="10">
        <f t="shared" si="10"/>
        <v>0</v>
      </c>
      <c r="AC53" s="26">
        <f t="shared" si="11"/>
        <v>100</v>
      </c>
      <c r="AD53" s="34"/>
      <c r="AE53" s="26">
        <f t="shared" si="12"/>
        <v>0</v>
      </c>
      <c r="AF53" s="34">
        <v>0</v>
      </c>
      <c r="AG53" s="25">
        <f t="shared" si="13"/>
        <v>1</v>
      </c>
      <c r="AH53" s="10">
        <f t="shared" si="14"/>
        <v>0</v>
      </c>
      <c r="AI53" s="26">
        <f t="shared" si="15"/>
        <v>-100</v>
      </c>
      <c r="AJ53" s="34"/>
    </row>
    <row r="54" spans="1:36">
      <c r="A54" s="22">
        <f t="shared" ca="1" si="0"/>
        <v>0</v>
      </c>
      <c r="B54" s="22">
        <f t="shared" si="16"/>
        <v>2.6388888888888896E-2</v>
      </c>
      <c r="C54" s="27"/>
      <c r="D54" s="50" t="s">
        <v>106</v>
      </c>
      <c r="E54" s="74"/>
      <c r="F54" s="31">
        <v>0</v>
      </c>
      <c r="G54" s="31">
        <v>0</v>
      </c>
      <c r="H54" s="52">
        <f t="shared" si="17"/>
        <v>1</v>
      </c>
      <c r="J54" s="54">
        <f t="shared" si="1"/>
        <v>0</v>
      </c>
      <c r="K54" s="55">
        <f t="shared" si="2"/>
        <v>47.5</v>
      </c>
      <c r="L54" s="54">
        <f>MIN(J54:$J$136)</f>
        <v>0</v>
      </c>
      <c r="M54" s="55">
        <f>MIN(K54:$K$136)</f>
        <v>47.5</v>
      </c>
      <c r="N54" s="24">
        <f t="shared" si="3"/>
        <v>0</v>
      </c>
      <c r="O54" s="24">
        <f t="shared" si="4"/>
        <v>95</v>
      </c>
      <c r="P54" s="35"/>
      <c r="Q54" s="52">
        <f t="shared" si="18"/>
        <v>1</v>
      </c>
      <c r="R54" s="24">
        <f t="shared" si="5"/>
        <v>0</v>
      </c>
      <c r="S54" s="24">
        <f t="shared" si="6"/>
        <v>47.5</v>
      </c>
      <c r="T54" s="35"/>
      <c r="U54" s="36">
        <f t="shared" si="7"/>
        <v>0</v>
      </c>
      <c r="V54" s="36">
        <f t="shared" si="19"/>
        <v>0</v>
      </c>
      <c r="W54" s="24">
        <f t="shared" si="20"/>
        <v>0</v>
      </c>
      <c r="X54" s="24">
        <f t="shared" si="21"/>
        <v>47.5</v>
      </c>
      <c r="Y54" s="32" t="str">
        <f t="shared" ca="1" si="8"/>
        <v/>
      </c>
      <c r="Z54" s="34">
        <v>0</v>
      </c>
      <c r="AA54" s="25">
        <f t="shared" si="9"/>
        <v>0</v>
      </c>
      <c r="AB54" s="10">
        <f t="shared" si="10"/>
        <v>0</v>
      </c>
      <c r="AC54" s="26">
        <f t="shared" si="11"/>
        <v>100</v>
      </c>
      <c r="AD54" s="34"/>
      <c r="AE54" s="26">
        <f t="shared" si="12"/>
        <v>0</v>
      </c>
      <c r="AF54" s="34">
        <v>0</v>
      </c>
      <c r="AG54" s="25">
        <f t="shared" si="13"/>
        <v>1</v>
      </c>
      <c r="AH54" s="10">
        <f t="shared" si="14"/>
        <v>0</v>
      </c>
      <c r="AI54" s="26">
        <f t="shared" si="15"/>
        <v>-100</v>
      </c>
      <c r="AJ54" s="34"/>
    </row>
    <row r="55" spans="1:36">
      <c r="A55" s="22">
        <f t="shared" ca="1" si="0"/>
        <v>0</v>
      </c>
      <c r="B55" s="22">
        <f t="shared" si="16"/>
        <v>2.7083333333333341E-2</v>
      </c>
      <c r="C55" s="27"/>
      <c r="D55" s="50" t="s">
        <v>106</v>
      </c>
      <c r="E55" s="74"/>
      <c r="F55" s="31">
        <v>0</v>
      </c>
      <c r="G55" s="31">
        <v>0</v>
      </c>
      <c r="H55" s="52">
        <f t="shared" si="17"/>
        <v>1</v>
      </c>
      <c r="J55" s="54">
        <f t="shared" si="1"/>
        <v>0</v>
      </c>
      <c r="K55" s="55">
        <f t="shared" si="2"/>
        <v>47.5</v>
      </c>
      <c r="L55" s="54">
        <f>MIN(J55:$J$136)</f>
        <v>0</v>
      </c>
      <c r="M55" s="55">
        <f>MIN(K55:$K$136)</f>
        <v>47.5</v>
      </c>
      <c r="N55" s="24">
        <f t="shared" si="3"/>
        <v>0</v>
      </c>
      <c r="O55" s="24">
        <f t="shared" si="4"/>
        <v>95</v>
      </c>
      <c r="P55" s="35"/>
      <c r="Q55" s="52">
        <f t="shared" si="18"/>
        <v>1</v>
      </c>
      <c r="R55" s="24">
        <f t="shared" si="5"/>
        <v>0</v>
      </c>
      <c r="S55" s="24">
        <f t="shared" si="6"/>
        <v>47.5</v>
      </c>
      <c r="T55" s="35"/>
      <c r="U55" s="36">
        <f t="shared" si="7"/>
        <v>0</v>
      </c>
      <c r="V55" s="36">
        <f t="shared" si="19"/>
        <v>0</v>
      </c>
      <c r="W55" s="24">
        <f t="shared" si="20"/>
        <v>0</v>
      </c>
      <c r="X55" s="24">
        <f t="shared" si="21"/>
        <v>47.5</v>
      </c>
      <c r="Y55" s="32" t="str">
        <f t="shared" ca="1" si="8"/>
        <v/>
      </c>
      <c r="Z55" s="34">
        <v>0</v>
      </c>
      <c r="AA55" s="25">
        <f t="shared" si="9"/>
        <v>0</v>
      </c>
      <c r="AB55" s="10">
        <f t="shared" si="10"/>
        <v>0</v>
      </c>
      <c r="AC55" s="26">
        <f t="shared" si="11"/>
        <v>100</v>
      </c>
      <c r="AD55" s="34"/>
      <c r="AE55" s="26">
        <f t="shared" si="12"/>
        <v>0</v>
      </c>
      <c r="AF55" s="34">
        <v>0</v>
      </c>
      <c r="AG55" s="25">
        <f t="shared" si="13"/>
        <v>1</v>
      </c>
      <c r="AH55" s="10">
        <f t="shared" si="14"/>
        <v>0</v>
      </c>
      <c r="AI55" s="26">
        <f t="shared" si="15"/>
        <v>-100</v>
      </c>
      <c r="AJ55" s="34"/>
    </row>
    <row r="56" spans="1:36">
      <c r="A56" s="28">
        <f t="shared" ca="1" si="0"/>
        <v>0</v>
      </c>
      <c r="B56" s="22">
        <f t="shared" si="16"/>
        <v>2.7777777777777787E-2</v>
      </c>
      <c r="C56" s="29"/>
      <c r="D56" s="50" t="s">
        <v>106</v>
      </c>
      <c r="E56" s="75"/>
      <c r="F56" s="31">
        <v>0</v>
      </c>
      <c r="G56" s="31">
        <v>0</v>
      </c>
      <c r="H56" s="52">
        <f t="shared" si="17"/>
        <v>1</v>
      </c>
      <c r="J56" s="54">
        <f t="shared" si="1"/>
        <v>0</v>
      </c>
      <c r="K56" s="55">
        <f t="shared" si="2"/>
        <v>47.5</v>
      </c>
      <c r="L56" s="54">
        <f>MIN(J56:$J$136)</f>
        <v>0</v>
      </c>
      <c r="M56" s="55">
        <f>MIN(K56:$K$136)</f>
        <v>47.5</v>
      </c>
      <c r="N56" s="24">
        <f t="shared" si="3"/>
        <v>0</v>
      </c>
      <c r="O56" s="24">
        <f t="shared" si="4"/>
        <v>95</v>
      </c>
      <c r="P56" s="35"/>
      <c r="Q56" s="52">
        <f t="shared" si="18"/>
        <v>1</v>
      </c>
      <c r="R56" s="24">
        <f t="shared" si="5"/>
        <v>0</v>
      </c>
      <c r="S56" s="24">
        <f t="shared" si="6"/>
        <v>47.5</v>
      </c>
      <c r="T56" s="35"/>
      <c r="U56" s="36">
        <f t="shared" si="7"/>
        <v>0</v>
      </c>
      <c r="V56" s="36">
        <f t="shared" si="19"/>
        <v>0</v>
      </c>
      <c r="W56" s="24">
        <f t="shared" si="20"/>
        <v>0</v>
      </c>
      <c r="X56" s="24">
        <f t="shared" si="21"/>
        <v>47.5</v>
      </c>
      <c r="Y56" s="32" t="str">
        <f t="shared" ca="1" si="8"/>
        <v/>
      </c>
      <c r="Z56" s="34">
        <v>0</v>
      </c>
      <c r="AA56" s="25">
        <f t="shared" si="9"/>
        <v>0</v>
      </c>
      <c r="AB56" s="10">
        <f t="shared" si="10"/>
        <v>0</v>
      </c>
      <c r="AC56" s="26">
        <f t="shared" si="11"/>
        <v>100</v>
      </c>
      <c r="AD56" s="34"/>
      <c r="AE56" s="26">
        <f t="shared" si="12"/>
        <v>0</v>
      </c>
      <c r="AF56" s="34">
        <v>0</v>
      </c>
      <c r="AG56" s="25">
        <f t="shared" si="13"/>
        <v>1</v>
      </c>
      <c r="AH56" s="10">
        <f t="shared" si="14"/>
        <v>0</v>
      </c>
      <c r="AI56" s="26">
        <f t="shared" si="15"/>
        <v>-100</v>
      </c>
      <c r="AJ56" s="34"/>
    </row>
    <row r="57" spans="1:36">
      <c r="A57" s="22">
        <f t="shared" ca="1" si="0"/>
        <v>0</v>
      </c>
      <c r="B57" s="22">
        <f t="shared" si="16"/>
        <v>2.8472222222222232E-2</v>
      </c>
      <c r="C57" s="27"/>
      <c r="D57" s="50" t="s">
        <v>106</v>
      </c>
      <c r="E57" s="73"/>
      <c r="F57" s="31">
        <v>0</v>
      </c>
      <c r="G57" s="31">
        <v>0</v>
      </c>
      <c r="H57" s="52">
        <f t="shared" si="17"/>
        <v>1</v>
      </c>
      <c r="J57" s="54">
        <f t="shared" si="1"/>
        <v>0</v>
      </c>
      <c r="K57" s="55">
        <f t="shared" si="2"/>
        <v>47.5</v>
      </c>
      <c r="L57" s="54">
        <f>MIN(J57:$J$136)</f>
        <v>0</v>
      </c>
      <c r="M57" s="55">
        <f>MIN(K57:$K$136)</f>
        <v>47.5</v>
      </c>
      <c r="N57" s="24">
        <f t="shared" si="3"/>
        <v>0</v>
      </c>
      <c r="O57" s="24">
        <f t="shared" si="4"/>
        <v>95</v>
      </c>
      <c r="P57" s="35"/>
      <c r="Q57" s="52">
        <f t="shared" si="18"/>
        <v>1</v>
      </c>
      <c r="R57" s="24">
        <f t="shared" si="5"/>
        <v>0</v>
      </c>
      <c r="S57" s="24">
        <f t="shared" si="6"/>
        <v>47.5</v>
      </c>
      <c r="T57" s="35"/>
      <c r="U57" s="36">
        <f t="shared" si="7"/>
        <v>0</v>
      </c>
      <c r="V57" s="36">
        <f t="shared" si="19"/>
        <v>0</v>
      </c>
      <c r="W57" s="24">
        <f t="shared" si="20"/>
        <v>0</v>
      </c>
      <c r="X57" s="24">
        <f t="shared" si="21"/>
        <v>47.5</v>
      </c>
      <c r="Y57" s="32" t="str">
        <f t="shared" ca="1" si="8"/>
        <v/>
      </c>
      <c r="Z57" s="34">
        <v>0</v>
      </c>
      <c r="AA57" s="25">
        <f t="shared" si="9"/>
        <v>0</v>
      </c>
      <c r="AB57" s="10">
        <f t="shared" si="10"/>
        <v>0</v>
      </c>
      <c r="AC57" s="26">
        <f t="shared" si="11"/>
        <v>100</v>
      </c>
      <c r="AD57" s="34"/>
      <c r="AE57" s="26">
        <f t="shared" si="12"/>
        <v>0</v>
      </c>
      <c r="AF57" s="34">
        <v>0</v>
      </c>
      <c r="AG57" s="25">
        <f t="shared" si="13"/>
        <v>1</v>
      </c>
      <c r="AH57" s="10">
        <f t="shared" si="14"/>
        <v>0</v>
      </c>
      <c r="AI57" s="26">
        <f t="shared" si="15"/>
        <v>-100</v>
      </c>
      <c r="AJ57" s="34"/>
    </row>
    <row r="58" spans="1:36">
      <c r="A58" s="22">
        <f t="shared" ca="1" si="0"/>
        <v>0</v>
      </c>
      <c r="B58" s="22">
        <f t="shared" si="16"/>
        <v>2.9166666666666678E-2</v>
      </c>
      <c r="C58" s="27"/>
      <c r="D58" s="50" t="s">
        <v>106</v>
      </c>
      <c r="E58" s="74"/>
      <c r="F58" s="31">
        <v>0</v>
      </c>
      <c r="G58" s="31">
        <v>0</v>
      </c>
      <c r="H58" s="52">
        <f t="shared" si="17"/>
        <v>1</v>
      </c>
      <c r="J58" s="54">
        <f t="shared" si="1"/>
        <v>0</v>
      </c>
      <c r="K58" s="55">
        <f t="shared" si="2"/>
        <v>47.5</v>
      </c>
      <c r="L58" s="54">
        <f>MIN(J58:$J$136)</f>
        <v>0</v>
      </c>
      <c r="M58" s="55">
        <f>MIN(K58:$K$136)</f>
        <v>47.5</v>
      </c>
      <c r="N58" s="24">
        <f t="shared" si="3"/>
        <v>0</v>
      </c>
      <c r="O58" s="24">
        <f t="shared" si="4"/>
        <v>95</v>
      </c>
      <c r="P58" s="35"/>
      <c r="Q58" s="52">
        <f t="shared" si="18"/>
        <v>1</v>
      </c>
      <c r="R58" s="24">
        <f t="shared" si="5"/>
        <v>0</v>
      </c>
      <c r="S58" s="24">
        <f t="shared" si="6"/>
        <v>47.5</v>
      </c>
      <c r="T58" s="35"/>
      <c r="U58" s="36">
        <f t="shared" si="7"/>
        <v>0</v>
      </c>
      <c r="V58" s="36">
        <f t="shared" si="19"/>
        <v>0</v>
      </c>
      <c r="W58" s="24">
        <f t="shared" si="20"/>
        <v>0</v>
      </c>
      <c r="X58" s="24">
        <f t="shared" si="21"/>
        <v>47.5</v>
      </c>
      <c r="Y58" s="32" t="str">
        <f t="shared" ca="1" si="8"/>
        <v/>
      </c>
      <c r="Z58" s="34">
        <v>0</v>
      </c>
      <c r="AA58" s="25">
        <f t="shared" si="9"/>
        <v>0</v>
      </c>
      <c r="AB58" s="10">
        <f t="shared" si="10"/>
        <v>0</v>
      </c>
      <c r="AC58" s="26">
        <f t="shared" si="11"/>
        <v>100</v>
      </c>
      <c r="AD58" s="34"/>
      <c r="AE58" s="26">
        <f t="shared" si="12"/>
        <v>0</v>
      </c>
      <c r="AF58" s="34">
        <v>0</v>
      </c>
      <c r="AG58" s="25">
        <f t="shared" si="13"/>
        <v>1</v>
      </c>
      <c r="AH58" s="10">
        <f t="shared" si="14"/>
        <v>0</v>
      </c>
      <c r="AI58" s="26">
        <f t="shared" si="15"/>
        <v>-100</v>
      </c>
      <c r="AJ58" s="34"/>
    </row>
    <row r="59" spans="1:36">
      <c r="A59" s="22">
        <f t="shared" ca="1" si="0"/>
        <v>0</v>
      </c>
      <c r="B59" s="22">
        <f t="shared" si="16"/>
        <v>2.9861111111111123E-2</v>
      </c>
      <c r="C59" s="27"/>
      <c r="D59" s="50" t="s">
        <v>106</v>
      </c>
      <c r="E59" s="74"/>
      <c r="F59" s="31">
        <v>0</v>
      </c>
      <c r="G59" s="31">
        <v>0</v>
      </c>
      <c r="H59" s="52">
        <f t="shared" si="17"/>
        <v>1</v>
      </c>
      <c r="J59" s="54">
        <f t="shared" si="1"/>
        <v>0</v>
      </c>
      <c r="K59" s="55">
        <f t="shared" si="2"/>
        <v>47.5</v>
      </c>
      <c r="L59" s="54">
        <f>MIN(J59:$J$136)</f>
        <v>0</v>
      </c>
      <c r="M59" s="55">
        <f>MIN(K59:$K$136)</f>
        <v>47.5</v>
      </c>
      <c r="N59" s="24">
        <f t="shared" si="3"/>
        <v>0</v>
      </c>
      <c r="O59" s="24">
        <f t="shared" si="4"/>
        <v>95</v>
      </c>
      <c r="P59" s="35"/>
      <c r="Q59" s="52">
        <f t="shared" si="18"/>
        <v>1</v>
      </c>
      <c r="R59" s="24">
        <f t="shared" si="5"/>
        <v>0</v>
      </c>
      <c r="S59" s="24">
        <f t="shared" si="6"/>
        <v>47.5</v>
      </c>
      <c r="T59" s="35"/>
      <c r="U59" s="36">
        <f t="shared" si="7"/>
        <v>0</v>
      </c>
      <c r="V59" s="36">
        <f t="shared" si="19"/>
        <v>0</v>
      </c>
      <c r="W59" s="24">
        <f t="shared" si="20"/>
        <v>0</v>
      </c>
      <c r="X59" s="24">
        <f t="shared" si="21"/>
        <v>47.5</v>
      </c>
      <c r="Y59" s="32" t="str">
        <f t="shared" ca="1" si="8"/>
        <v/>
      </c>
      <c r="Z59" s="34">
        <v>0</v>
      </c>
      <c r="AA59" s="25">
        <f t="shared" si="9"/>
        <v>0</v>
      </c>
      <c r="AB59" s="10">
        <f t="shared" si="10"/>
        <v>0</v>
      </c>
      <c r="AC59" s="26">
        <f t="shared" si="11"/>
        <v>100</v>
      </c>
      <c r="AD59" s="34"/>
      <c r="AE59" s="26">
        <f t="shared" si="12"/>
        <v>0</v>
      </c>
      <c r="AF59" s="34">
        <v>0</v>
      </c>
      <c r="AG59" s="25">
        <f t="shared" si="13"/>
        <v>1</v>
      </c>
      <c r="AH59" s="10">
        <f t="shared" si="14"/>
        <v>0</v>
      </c>
      <c r="AI59" s="26">
        <f t="shared" si="15"/>
        <v>-100</v>
      </c>
      <c r="AJ59" s="34"/>
    </row>
    <row r="60" spans="1:36">
      <c r="A60" s="22">
        <f t="shared" ca="1" si="0"/>
        <v>0</v>
      </c>
      <c r="B60" s="22">
        <f t="shared" si="16"/>
        <v>3.0555555555555568E-2</v>
      </c>
      <c r="C60" s="27"/>
      <c r="D60" s="50" t="s">
        <v>106</v>
      </c>
      <c r="E60" s="75"/>
      <c r="F60" s="31">
        <v>0</v>
      </c>
      <c r="G60" s="31">
        <v>0</v>
      </c>
      <c r="H60" s="52">
        <f t="shared" si="17"/>
        <v>1</v>
      </c>
      <c r="J60" s="54">
        <f t="shared" si="1"/>
        <v>0</v>
      </c>
      <c r="K60" s="55">
        <f t="shared" si="2"/>
        <v>47.5</v>
      </c>
      <c r="L60" s="54">
        <f>MIN(J60:$J$136)</f>
        <v>0</v>
      </c>
      <c r="M60" s="55">
        <f>MIN(K60:$K$136)</f>
        <v>47.5</v>
      </c>
      <c r="N60" s="24">
        <f t="shared" si="3"/>
        <v>0</v>
      </c>
      <c r="O60" s="24">
        <f t="shared" si="4"/>
        <v>95</v>
      </c>
      <c r="P60" s="35"/>
      <c r="Q60" s="52">
        <f t="shared" si="18"/>
        <v>1</v>
      </c>
      <c r="R60" s="24">
        <f t="shared" si="5"/>
        <v>0</v>
      </c>
      <c r="S60" s="24">
        <f t="shared" si="6"/>
        <v>47.5</v>
      </c>
      <c r="T60" s="35"/>
      <c r="U60" s="36">
        <f t="shared" si="7"/>
        <v>0</v>
      </c>
      <c r="V60" s="36">
        <f t="shared" si="19"/>
        <v>0</v>
      </c>
      <c r="W60" s="24">
        <f t="shared" si="20"/>
        <v>0</v>
      </c>
      <c r="X60" s="24">
        <f t="shared" si="21"/>
        <v>47.5</v>
      </c>
      <c r="Y60" s="32" t="str">
        <f t="shared" ca="1" si="8"/>
        <v/>
      </c>
      <c r="Z60" s="34">
        <v>0</v>
      </c>
      <c r="AA60" s="25">
        <f t="shared" si="9"/>
        <v>0</v>
      </c>
      <c r="AB60" s="10">
        <f t="shared" si="10"/>
        <v>0</v>
      </c>
      <c r="AC60" s="26">
        <f t="shared" si="11"/>
        <v>100</v>
      </c>
      <c r="AD60" s="34"/>
      <c r="AE60" s="26">
        <f t="shared" si="12"/>
        <v>0</v>
      </c>
      <c r="AF60" s="34">
        <v>0</v>
      </c>
      <c r="AG60" s="25">
        <f t="shared" si="13"/>
        <v>1</v>
      </c>
      <c r="AH60" s="10">
        <f t="shared" si="14"/>
        <v>0</v>
      </c>
      <c r="AI60" s="26">
        <f t="shared" si="15"/>
        <v>-100</v>
      </c>
      <c r="AJ60" s="34"/>
    </row>
    <row r="61" spans="1:36">
      <c r="A61" s="22">
        <f t="shared" ca="1" si="0"/>
        <v>0</v>
      </c>
      <c r="B61" s="22">
        <f t="shared" si="16"/>
        <v>3.1250000000000014E-2</v>
      </c>
      <c r="C61" s="27"/>
      <c r="D61" s="50" t="s">
        <v>106</v>
      </c>
      <c r="E61" s="73"/>
      <c r="F61" s="31">
        <v>0</v>
      </c>
      <c r="G61" s="31">
        <v>0</v>
      </c>
      <c r="H61" s="52">
        <f t="shared" si="17"/>
        <v>1</v>
      </c>
      <c r="J61" s="54">
        <f t="shared" si="1"/>
        <v>0</v>
      </c>
      <c r="K61" s="55">
        <f t="shared" si="2"/>
        <v>47.5</v>
      </c>
      <c r="L61" s="54">
        <f>MIN(J61:$J$136)</f>
        <v>0</v>
      </c>
      <c r="M61" s="55">
        <f>MIN(K61:$K$136)</f>
        <v>47.5</v>
      </c>
      <c r="N61" s="24">
        <f t="shared" si="3"/>
        <v>0</v>
      </c>
      <c r="O61" s="24">
        <f t="shared" si="4"/>
        <v>95</v>
      </c>
      <c r="P61" s="35"/>
      <c r="Q61" s="52">
        <f t="shared" si="18"/>
        <v>1</v>
      </c>
      <c r="R61" s="24">
        <f t="shared" si="5"/>
        <v>0</v>
      </c>
      <c r="S61" s="24">
        <f t="shared" si="6"/>
        <v>47.5</v>
      </c>
      <c r="T61" s="35"/>
      <c r="U61" s="36">
        <f t="shared" si="7"/>
        <v>0</v>
      </c>
      <c r="V61" s="36">
        <f t="shared" si="19"/>
        <v>0</v>
      </c>
      <c r="W61" s="24">
        <f t="shared" si="20"/>
        <v>0</v>
      </c>
      <c r="X61" s="24">
        <f t="shared" si="21"/>
        <v>47.5</v>
      </c>
      <c r="Y61" s="32" t="str">
        <f t="shared" ca="1" si="8"/>
        <v/>
      </c>
      <c r="Z61" s="34">
        <v>0</v>
      </c>
      <c r="AA61" s="25">
        <f t="shared" si="9"/>
        <v>0</v>
      </c>
      <c r="AB61" s="10">
        <f t="shared" si="10"/>
        <v>0</v>
      </c>
      <c r="AC61" s="26">
        <f t="shared" si="11"/>
        <v>100</v>
      </c>
      <c r="AD61" s="34"/>
      <c r="AE61" s="26">
        <f t="shared" si="12"/>
        <v>0</v>
      </c>
      <c r="AF61" s="34">
        <v>0</v>
      </c>
      <c r="AG61" s="25">
        <f t="shared" si="13"/>
        <v>1</v>
      </c>
      <c r="AH61" s="10">
        <f t="shared" si="14"/>
        <v>0</v>
      </c>
      <c r="AI61" s="26">
        <f t="shared" si="15"/>
        <v>-100</v>
      </c>
      <c r="AJ61" s="34"/>
    </row>
    <row r="62" spans="1:36">
      <c r="A62" s="22">
        <f t="shared" ca="1" si="0"/>
        <v>0</v>
      </c>
      <c r="B62" s="22">
        <f t="shared" si="16"/>
        <v>3.1944444444444456E-2</v>
      </c>
      <c r="C62" s="27"/>
      <c r="D62" s="50" t="s">
        <v>106</v>
      </c>
      <c r="E62" s="74"/>
      <c r="F62" s="31">
        <v>0</v>
      </c>
      <c r="G62" s="31">
        <v>0</v>
      </c>
      <c r="H62" s="52">
        <f t="shared" si="17"/>
        <v>1</v>
      </c>
      <c r="J62" s="54">
        <f t="shared" si="1"/>
        <v>0</v>
      </c>
      <c r="K62" s="55">
        <f t="shared" si="2"/>
        <v>47.5</v>
      </c>
      <c r="L62" s="54">
        <f>MIN(J62:$J$136)</f>
        <v>0</v>
      </c>
      <c r="M62" s="55">
        <f>MIN(K62:$K$136)</f>
        <v>47.5</v>
      </c>
      <c r="N62" s="24">
        <f t="shared" si="3"/>
        <v>0</v>
      </c>
      <c r="O62" s="24">
        <f t="shared" si="4"/>
        <v>95</v>
      </c>
      <c r="P62" s="35"/>
      <c r="Q62" s="52">
        <f t="shared" si="18"/>
        <v>1</v>
      </c>
      <c r="R62" s="24">
        <f t="shared" si="5"/>
        <v>0</v>
      </c>
      <c r="S62" s="24">
        <f t="shared" si="6"/>
        <v>47.5</v>
      </c>
      <c r="T62" s="35"/>
      <c r="U62" s="36">
        <f t="shared" si="7"/>
        <v>0</v>
      </c>
      <c r="V62" s="36">
        <f t="shared" si="19"/>
        <v>0</v>
      </c>
      <c r="W62" s="24">
        <f t="shared" si="20"/>
        <v>0</v>
      </c>
      <c r="X62" s="24">
        <f t="shared" si="21"/>
        <v>47.5</v>
      </c>
      <c r="Y62" s="32" t="str">
        <f t="shared" ca="1" si="8"/>
        <v/>
      </c>
      <c r="Z62" s="34">
        <v>0</v>
      </c>
      <c r="AA62" s="25">
        <f t="shared" si="9"/>
        <v>0</v>
      </c>
      <c r="AB62" s="10">
        <f t="shared" si="10"/>
        <v>0</v>
      </c>
      <c r="AC62" s="26">
        <f t="shared" si="11"/>
        <v>100</v>
      </c>
      <c r="AD62" s="34"/>
      <c r="AE62" s="26">
        <f t="shared" si="12"/>
        <v>0</v>
      </c>
      <c r="AF62" s="34">
        <v>0</v>
      </c>
      <c r="AG62" s="25">
        <f t="shared" si="13"/>
        <v>1</v>
      </c>
      <c r="AH62" s="10">
        <f t="shared" si="14"/>
        <v>0</v>
      </c>
      <c r="AI62" s="26">
        <f t="shared" si="15"/>
        <v>-100</v>
      </c>
      <c r="AJ62" s="34"/>
    </row>
    <row r="63" spans="1:36">
      <c r="A63" s="22">
        <f t="shared" ca="1" si="0"/>
        <v>0</v>
      </c>
      <c r="B63" s="22">
        <f t="shared" si="16"/>
        <v>3.2638888888888898E-2</v>
      </c>
      <c r="C63" s="27"/>
      <c r="D63" s="50" t="s">
        <v>106</v>
      </c>
      <c r="E63" s="74"/>
      <c r="F63" s="31">
        <v>0</v>
      </c>
      <c r="G63" s="31">
        <v>0</v>
      </c>
      <c r="H63" s="52">
        <f t="shared" si="17"/>
        <v>1</v>
      </c>
      <c r="J63" s="54">
        <f t="shared" si="1"/>
        <v>0</v>
      </c>
      <c r="K63" s="55">
        <f t="shared" si="2"/>
        <v>47.5</v>
      </c>
      <c r="L63" s="54">
        <f>MIN(J63:$J$136)</f>
        <v>0</v>
      </c>
      <c r="M63" s="55">
        <f>MIN(K63:$K$136)</f>
        <v>47.5</v>
      </c>
      <c r="N63" s="24">
        <f t="shared" si="3"/>
        <v>0</v>
      </c>
      <c r="O63" s="24">
        <f t="shared" si="4"/>
        <v>95</v>
      </c>
      <c r="P63" s="35"/>
      <c r="Q63" s="52">
        <f t="shared" si="18"/>
        <v>1</v>
      </c>
      <c r="R63" s="24">
        <f t="shared" si="5"/>
        <v>0</v>
      </c>
      <c r="S63" s="24">
        <f t="shared" si="6"/>
        <v>47.5</v>
      </c>
      <c r="T63" s="35"/>
      <c r="U63" s="36">
        <f t="shared" si="7"/>
        <v>0</v>
      </c>
      <c r="V63" s="36">
        <f t="shared" si="19"/>
        <v>0</v>
      </c>
      <c r="W63" s="24">
        <f t="shared" si="20"/>
        <v>0</v>
      </c>
      <c r="X63" s="24">
        <f t="shared" si="21"/>
        <v>47.5</v>
      </c>
      <c r="Y63" s="32" t="str">
        <f t="shared" ca="1" si="8"/>
        <v/>
      </c>
      <c r="Z63" s="34">
        <v>0</v>
      </c>
      <c r="AA63" s="25">
        <f t="shared" si="9"/>
        <v>0</v>
      </c>
      <c r="AB63" s="10">
        <f t="shared" si="10"/>
        <v>0</v>
      </c>
      <c r="AC63" s="26">
        <f t="shared" si="11"/>
        <v>100</v>
      </c>
      <c r="AD63" s="34"/>
      <c r="AE63" s="26">
        <f t="shared" si="12"/>
        <v>0</v>
      </c>
      <c r="AF63" s="34">
        <v>0</v>
      </c>
      <c r="AG63" s="25">
        <f t="shared" si="13"/>
        <v>1</v>
      </c>
      <c r="AH63" s="10">
        <f t="shared" si="14"/>
        <v>0</v>
      </c>
      <c r="AI63" s="26">
        <f t="shared" si="15"/>
        <v>-100</v>
      </c>
      <c r="AJ63" s="34"/>
    </row>
    <row r="64" spans="1:36">
      <c r="A64" s="22">
        <f t="shared" ca="1" si="0"/>
        <v>0</v>
      </c>
      <c r="B64" s="22">
        <f t="shared" si="16"/>
        <v>3.333333333333334E-2</v>
      </c>
      <c r="C64" s="29"/>
      <c r="D64" s="50" t="s">
        <v>106</v>
      </c>
      <c r="E64" s="75"/>
      <c r="F64" s="31">
        <v>0</v>
      </c>
      <c r="G64" s="31">
        <v>0</v>
      </c>
      <c r="H64" s="52">
        <f t="shared" si="17"/>
        <v>1</v>
      </c>
      <c r="J64" s="54">
        <f t="shared" si="1"/>
        <v>0</v>
      </c>
      <c r="K64" s="55">
        <f t="shared" si="2"/>
        <v>47.5</v>
      </c>
      <c r="L64" s="54">
        <f>MIN(J64:$J$136)</f>
        <v>0</v>
      </c>
      <c r="M64" s="55">
        <f>MIN(K64:$K$136)</f>
        <v>47.5</v>
      </c>
      <c r="N64" s="24">
        <f t="shared" si="3"/>
        <v>0</v>
      </c>
      <c r="O64" s="24">
        <f t="shared" si="4"/>
        <v>95</v>
      </c>
      <c r="P64" s="35"/>
      <c r="Q64" s="52">
        <f t="shared" si="18"/>
        <v>1</v>
      </c>
      <c r="R64" s="24">
        <f t="shared" si="5"/>
        <v>0</v>
      </c>
      <c r="S64" s="24">
        <f t="shared" si="6"/>
        <v>47.5</v>
      </c>
      <c r="T64" s="35"/>
      <c r="U64" s="36">
        <f t="shared" si="7"/>
        <v>0</v>
      </c>
      <c r="V64" s="36">
        <f t="shared" si="19"/>
        <v>0</v>
      </c>
      <c r="W64" s="24">
        <f t="shared" si="20"/>
        <v>0</v>
      </c>
      <c r="X64" s="24">
        <f t="shared" si="21"/>
        <v>47.5</v>
      </c>
      <c r="Y64" s="32" t="str">
        <f t="shared" ca="1" si="8"/>
        <v/>
      </c>
      <c r="Z64" s="34">
        <v>0</v>
      </c>
      <c r="AA64" s="25">
        <f t="shared" si="9"/>
        <v>0</v>
      </c>
      <c r="AB64" s="10">
        <f t="shared" si="10"/>
        <v>0</v>
      </c>
      <c r="AC64" s="26">
        <f t="shared" si="11"/>
        <v>100</v>
      </c>
      <c r="AD64" s="34"/>
      <c r="AE64" s="26">
        <f t="shared" si="12"/>
        <v>0</v>
      </c>
      <c r="AF64" s="34">
        <v>0</v>
      </c>
      <c r="AG64" s="25">
        <f t="shared" si="13"/>
        <v>1</v>
      </c>
      <c r="AH64" s="10">
        <f t="shared" si="14"/>
        <v>0</v>
      </c>
      <c r="AI64" s="26">
        <f t="shared" si="15"/>
        <v>-100</v>
      </c>
      <c r="AJ64" s="34"/>
    </row>
    <row r="65" spans="1:36">
      <c r="A65" s="33"/>
      <c r="B65" s="22">
        <f t="shared" si="16"/>
        <v>3.4027777777777782E-2</v>
      </c>
      <c r="C65" s="29"/>
      <c r="D65" s="50" t="s">
        <v>106</v>
      </c>
      <c r="E65" s="40"/>
      <c r="F65" s="31">
        <v>0</v>
      </c>
      <c r="G65" s="31">
        <v>0</v>
      </c>
      <c r="H65" s="52">
        <f t="shared" si="17"/>
        <v>1</v>
      </c>
      <c r="J65" s="54">
        <f t="shared" si="1"/>
        <v>0</v>
      </c>
      <c r="K65" s="55">
        <f t="shared" si="2"/>
        <v>47.5</v>
      </c>
      <c r="L65" s="54">
        <f>MIN(J65:$J$136)</f>
        <v>0</v>
      </c>
      <c r="M65" s="55">
        <f>MIN(K65:$K$136)</f>
        <v>47.5</v>
      </c>
      <c r="N65" s="24">
        <f t="shared" si="3"/>
        <v>0</v>
      </c>
      <c r="O65" s="24">
        <f t="shared" si="4"/>
        <v>95</v>
      </c>
      <c r="P65" s="35"/>
      <c r="Q65" s="52">
        <f t="shared" si="18"/>
        <v>1</v>
      </c>
      <c r="R65" s="24">
        <f t="shared" si="5"/>
        <v>0</v>
      </c>
      <c r="S65" s="24">
        <f t="shared" si="6"/>
        <v>47.5</v>
      </c>
      <c r="T65" s="35"/>
      <c r="U65" s="36">
        <f t="shared" ref="U65:U128" si="22">IF(G65&gt;0,G65*(1/60)*$E$8,G65*(1/60)/$D$8)</f>
        <v>0</v>
      </c>
      <c r="V65" s="36">
        <f t="shared" ref="V65:V128" si="23">V64+U64</f>
        <v>0</v>
      </c>
      <c r="W65" s="24">
        <f t="shared" ref="W65:W128" si="24">R65+V65</f>
        <v>0</v>
      </c>
      <c r="X65" s="24">
        <f t="shared" ref="X65:X128" si="25">S65-V65</f>
        <v>47.5</v>
      </c>
      <c r="Y65" s="32"/>
      <c r="Z65" s="34">
        <v>0</v>
      </c>
      <c r="AA65" s="25">
        <f t="shared" si="9"/>
        <v>0</v>
      </c>
      <c r="AB65" s="10">
        <f t="shared" si="10"/>
        <v>0</v>
      </c>
      <c r="AC65" s="26">
        <f t="shared" si="11"/>
        <v>100</v>
      </c>
      <c r="AD65" s="34"/>
      <c r="AE65" s="26">
        <f t="shared" si="12"/>
        <v>0</v>
      </c>
      <c r="AF65" s="34">
        <v>0</v>
      </c>
      <c r="AG65" s="25">
        <f t="shared" si="13"/>
        <v>1</v>
      </c>
      <c r="AH65" s="10">
        <f t="shared" si="14"/>
        <v>0</v>
      </c>
      <c r="AI65" s="26">
        <f t="shared" si="15"/>
        <v>-100</v>
      </c>
      <c r="AJ65" s="34"/>
    </row>
    <row r="66" spans="1:36">
      <c r="A66" s="33"/>
      <c r="B66" s="22">
        <f t="shared" si="16"/>
        <v>3.4722222222222224E-2</v>
      </c>
      <c r="C66" s="29"/>
      <c r="D66" s="50" t="s">
        <v>106</v>
      </c>
      <c r="E66" s="40"/>
      <c r="F66" s="31">
        <v>0</v>
      </c>
      <c r="G66" s="31">
        <v>0</v>
      </c>
      <c r="H66" s="52">
        <f t="shared" si="17"/>
        <v>1</v>
      </c>
      <c r="J66" s="54">
        <f t="shared" si="1"/>
        <v>0</v>
      </c>
      <c r="K66" s="55">
        <f t="shared" si="2"/>
        <v>47.5</v>
      </c>
      <c r="L66" s="54">
        <f>MIN(J66:$J$136)</f>
        <v>0</v>
      </c>
      <c r="M66" s="55">
        <f>MIN(K66:$K$136)</f>
        <v>47.5</v>
      </c>
      <c r="N66" s="24">
        <f t="shared" si="3"/>
        <v>0</v>
      </c>
      <c r="O66" s="24">
        <f t="shared" si="4"/>
        <v>95</v>
      </c>
      <c r="P66" s="35"/>
      <c r="Q66" s="52">
        <f t="shared" si="18"/>
        <v>1</v>
      </c>
      <c r="R66" s="24">
        <f t="shared" si="5"/>
        <v>0</v>
      </c>
      <c r="S66" s="24">
        <f t="shared" si="6"/>
        <v>47.5</v>
      </c>
      <c r="T66" s="35"/>
      <c r="U66" s="36">
        <f t="shared" si="22"/>
        <v>0</v>
      </c>
      <c r="V66" s="36">
        <f t="shared" si="23"/>
        <v>0</v>
      </c>
      <c r="W66" s="24">
        <f t="shared" si="24"/>
        <v>0</v>
      </c>
      <c r="X66" s="24">
        <f t="shared" si="25"/>
        <v>47.5</v>
      </c>
      <c r="Y66" s="32"/>
      <c r="Z66" s="34">
        <v>0</v>
      </c>
      <c r="AA66" s="25">
        <f t="shared" si="9"/>
        <v>0</v>
      </c>
      <c r="AB66" s="10">
        <f t="shared" si="10"/>
        <v>0</v>
      </c>
      <c r="AC66" s="26">
        <f t="shared" si="11"/>
        <v>100</v>
      </c>
      <c r="AD66" s="34"/>
      <c r="AE66" s="26">
        <f t="shared" si="12"/>
        <v>0</v>
      </c>
      <c r="AF66" s="34">
        <v>0</v>
      </c>
      <c r="AG66" s="25">
        <f t="shared" si="13"/>
        <v>1</v>
      </c>
      <c r="AH66" s="10">
        <f t="shared" si="14"/>
        <v>0</v>
      </c>
      <c r="AI66" s="26">
        <f t="shared" si="15"/>
        <v>-100</v>
      </c>
      <c r="AJ66" s="34"/>
    </row>
    <row r="67" spans="1:36">
      <c r="A67" s="33"/>
      <c r="B67" s="22">
        <f t="shared" si="16"/>
        <v>3.5416666666666666E-2</v>
      </c>
      <c r="C67" s="29"/>
      <c r="D67" s="50" t="s">
        <v>106</v>
      </c>
      <c r="E67" s="40"/>
      <c r="F67" s="31">
        <v>0</v>
      </c>
      <c r="G67" s="31">
        <v>0</v>
      </c>
      <c r="H67" s="52">
        <f t="shared" si="17"/>
        <v>1</v>
      </c>
      <c r="J67" s="54">
        <f t="shared" si="1"/>
        <v>0</v>
      </c>
      <c r="K67" s="55">
        <f t="shared" si="2"/>
        <v>47.5</v>
      </c>
      <c r="L67" s="54">
        <f>MIN(J67:$J$136)</f>
        <v>0</v>
      </c>
      <c r="M67" s="55">
        <f>MIN(K67:$K$136)</f>
        <v>47.5</v>
      </c>
      <c r="N67" s="24">
        <f t="shared" si="3"/>
        <v>0</v>
      </c>
      <c r="O67" s="24">
        <f t="shared" si="4"/>
        <v>95</v>
      </c>
      <c r="P67" s="35"/>
      <c r="Q67" s="52">
        <f t="shared" si="18"/>
        <v>1</v>
      </c>
      <c r="R67" s="24">
        <f t="shared" si="5"/>
        <v>0</v>
      </c>
      <c r="S67" s="24">
        <f t="shared" si="6"/>
        <v>47.5</v>
      </c>
      <c r="T67" s="35"/>
      <c r="U67" s="36">
        <f t="shared" si="22"/>
        <v>0</v>
      </c>
      <c r="V67" s="36">
        <f t="shared" si="23"/>
        <v>0</v>
      </c>
      <c r="W67" s="24">
        <f t="shared" si="24"/>
        <v>0</v>
      </c>
      <c r="X67" s="24">
        <f t="shared" si="25"/>
        <v>47.5</v>
      </c>
      <c r="Y67" s="32"/>
      <c r="Z67" s="34">
        <v>0</v>
      </c>
      <c r="AA67" s="25">
        <f t="shared" si="9"/>
        <v>0</v>
      </c>
      <c r="AB67" s="10">
        <f t="shared" si="10"/>
        <v>0</v>
      </c>
      <c r="AC67" s="26">
        <f t="shared" si="11"/>
        <v>100</v>
      </c>
      <c r="AD67" s="34"/>
      <c r="AE67" s="26">
        <f t="shared" si="12"/>
        <v>0</v>
      </c>
      <c r="AF67" s="34">
        <v>0</v>
      </c>
      <c r="AG67" s="25">
        <f t="shared" si="13"/>
        <v>1</v>
      </c>
      <c r="AH67" s="10">
        <f t="shared" si="14"/>
        <v>0</v>
      </c>
      <c r="AI67" s="26">
        <f t="shared" si="15"/>
        <v>-100</v>
      </c>
      <c r="AJ67" s="34"/>
    </row>
    <row r="68" spans="1:36">
      <c r="A68" s="33"/>
      <c r="B68" s="22">
        <f t="shared" si="16"/>
        <v>3.6111111111111108E-2</v>
      </c>
      <c r="C68" s="29"/>
      <c r="D68" s="50" t="s">
        <v>106</v>
      </c>
      <c r="E68" s="40"/>
      <c r="F68" s="31">
        <v>0</v>
      </c>
      <c r="G68" s="31">
        <v>0</v>
      </c>
      <c r="H68" s="52">
        <f t="shared" si="17"/>
        <v>1</v>
      </c>
      <c r="J68" s="54">
        <f t="shared" si="1"/>
        <v>0</v>
      </c>
      <c r="K68" s="55">
        <f t="shared" si="2"/>
        <v>47.5</v>
      </c>
      <c r="L68" s="54">
        <f>MIN(J68:$J$136)</f>
        <v>0</v>
      </c>
      <c r="M68" s="55">
        <f>MIN(K68:$K$136)</f>
        <v>47.5</v>
      </c>
      <c r="N68" s="24">
        <f t="shared" si="3"/>
        <v>0</v>
      </c>
      <c r="O68" s="24">
        <f t="shared" si="4"/>
        <v>95</v>
      </c>
      <c r="P68" s="35"/>
      <c r="Q68" s="52">
        <f t="shared" si="18"/>
        <v>1</v>
      </c>
      <c r="R68" s="24">
        <f t="shared" si="5"/>
        <v>0</v>
      </c>
      <c r="S68" s="24">
        <f t="shared" si="6"/>
        <v>47.5</v>
      </c>
      <c r="T68" s="35"/>
      <c r="U68" s="36">
        <f t="shared" si="22"/>
        <v>0</v>
      </c>
      <c r="V68" s="36">
        <f t="shared" si="23"/>
        <v>0</v>
      </c>
      <c r="W68" s="24">
        <f t="shared" si="24"/>
        <v>0</v>
      </c>
      <c r="X68" s="24">
        <f t="shared" si="25"/>
        <v>47.5</v>
      </c>
      <c r="Y68" s="32"/>
      <c r="Z68" s="34">
        <v>0</v>
      </c>
      <c r="AA68" s="25">
        <f t="shared" si="9"/>
        <v>0</v>
      </c>
      <c r="AB68" s="10">
        <f t="shared" si="10"/>
        <v>0</v>
      </c>
      <c r="AC68" s="26">
        <f t="shared" si="11"/>
        <v>100</v>
      </c>
      <c r="AD68" s="34"/>
      <c r="AE68" s="26">
        <f t="shared" si="12"/>
        <v>0</v>
      </c>
      <c r="AF68" s="34">
        <v>0</v>
      </c>
      <c r="AG68" s="25">
        <f t="shared" si="13"/>
        <v>1</v>
      </c>
      <c r="AH68" s="10">
        <f t="shared" si="14"/>
        <v>0</v>
      </c>
      <c r="AI68" s="26">
        <f t="shared" si="15"/>
        <v>-100</v>
      </c>
      <c r="AJ68" s="34"/>
    </row>
    <row r="69" spans="1:36">
      <c r="A69" s="33"/>
      <c r="B69" s="22">
        <f t="shared" si="16"/>
        <v>3.680555555555555E-2</v>
      </c>
      <c r="C69" s="29"/>
      <c r="D69" s="50" t="s">
        <v>106</v>
      </c>
      <c r="E69" s="40"/>
      <c r="F69" s="31">
        <v>0</v>
      </c>
      <c r="G69" s="31">
        <v>0</v>
      </c>
      <c r="H69" s="52">
        <f t="shared" si="17"/>
        <v>1</v>
      </c>
      <c r="J69" s="54">
        <f t="shared" si="1"/>
        <v>0</v>
      </c>
      <c r="K69" s="55">
        <f t="shared" si="2"/>
        <v>47.5</v>
      </c>
      <c r="L69" s="54">
        <f>MIN(J69:$J$136)</f>
        <v>0</v>
      </c>
      <c r="M69" s="55">
        <f>MIN(K69:$K$136)</f>
        <v>47.5</v>
      </c>
      <c r="N69" s="24">
        <f t="shared" si="3"/>
        <v>0</v>
      </c>
      <c r="O69" s="24">
        <f t="shared" si="4"/>
        <v>95</v>
      </c>
      <c r="P69" s="35"/>
      <c r="Q69" s="52">
        <f t="shared" si="18"/>
        <v>1</v>
      </c>
      <c r="R69" s="24">
        <f t="shared" si="5"/>
        <v>0</v>
      </c>
      <c r="S69" s="24">
        <f t="shared" si="6"/>
        <v>47.5</v>
      </c>
      <c r="T69" s="35"/>
      <c r="U69" s="36">
        <f t="shared" si="22"/>
        <v>0</v>
      </c>
      <c r="V69" s="36">
        <f t="shared" si="23"/>
        <v>0</v>
      </c>
      <c r="W69" s="24">
        <f t="shared" si="24"/>
        <v>0</v>
      </c>
      <c r="X69" s="24">
        <f t="shared" si="25"/>
        <v>47.5</v>
      </c>
      <c r="Y69" s="32"/>
      <c r="Z69" s="34">
        <v>0</v>
      </c>
      <c r="AA69" s="25">
        <f t="shared" si="9"/>
        <v>0</v>
      </c>
      <c r="AB69" s="10">
        <f t="shared" si="10"/>
        <v>0</v>
      </c>
      <c r="AC69" s="26">
        <f t="shared" si="11"/>
        <v>100</v>
      </c>
      <c r="AD69" s="34"/>
      <c r="AE69" s="26">
        <f t="shared" si="12"/>
        <v>0</v>
      </c>
      <c r="AF69" s="34">
        <v>0</v>
      </c>
      <c r="AG69" s="25">
        <f t="shared" si="13"/>
        <v>1</v>
      </c>
      <c r="AH69" s="10">
        <f t="shared" si="14"/>
        <v>0</v>
      </c>
      <c r="AI69" s="26">
        <f t="shared" si="15"/>
        <v>-100</v>
      </c>
      <c r="AJ69" s="34"/>
    </row>
    <row r="70" spans="1:36">
      <c r="A70" s="33"/>
      <c r="B70" s="22">
        <f t="shared" si="16"/>
        <v>3.7499999999999992E-2</v>
      </c>
      <c r="C70" s="15"/>
      <c r="D70" s="50" t="s">
        <v>106</v>
      </c>
      <c r="E70" s="40"/>
      <c r="F70" s="31">
        <v>0</v>
      </c>
      <c r="G70" s="31">
        <v>0</v>
      </c>
      <c r="H70" s="52">
        <f t="shared" si="17"/>
        <v>1</v>
      </c>
      <c r="J70" s="54">
        <f t="shared" si="1"/>
        <v>0</v>
      </c>
      <c r="K70" s="55">
        <f t="shared" si="2"/>
        <v>47.5</v>
      </c>
      <c r="L70" s="54">
        <f>MIN(J70:$J$136)</f>
        <v>0</v>
      </c>
      <c r="M70" s="55">
        <f>MIN(K70:$K$136)</f>
        <v>47.5</v>
      </c>
      <c r="N70" s="24">
        <f t="shared" si="3"/>
        <v>0</v>
      </c>
      <c r="O70" s="24">
        <f t="shared" si="4"/>
        <v>95</v>
      </c>
      <c r="P70" s="35"/>
      <c r="Q70" s="52">
        <f t="shared" si="18"/>
        <v>1</v>
      </c>
      <c r="R70" s="24">
        <f t="shared" si="5"/>
        <v>0</v>
      </c>
      <c r="S70" s="24">
        <f t="shared" si="6"/>
        <v>47.5</v>
      </c>
      <c r="T70" s="35"/>
      <c r="U70" s="36">
        <f t="shared" si="22"/>
        <v>0</v>
      </c>
      <c r="V70" s="36">
        <f t="shared" si="23"/>
        <v>0</v>
      </c>
      <c r="W70" s="24">
        <f t="shared" si="24"/>
        <v>0</v>
      </c>
      <c r="X70" s="24">
        <f t="shared" si="25"/>
        <v>47.5</v>
      </c>
      <c r="Y70" s="32"/>
      <c r="Z70" s="34">
        <v>0</v>
      </c>
      <c r="AA70" s="25">
        <f t="shared" si="9"/>
        <v>0</v>
      </c>
      <c r="AB70" s="10">
        <f t="shared" si="10"/>
        <v>0</v>
      </c>
      <c r="AC70" s="26">
        <f t="shared" si="11"/>
        <v>100</v>
      </c>
      <c r="AD70" s="34"/>
      <c r="AE70" s="26">
        <f t="shared" si="12"/>
        <v>0</v>
      </c>
      <c r="AF70" s="34">
        <v>0</v>
      </c>
      <c r="AG70" s="25">
        <f t="shared" si="13"/>
        <v>1</v>
      </c>
      <c r="AH70" s="10">
        <f t="shared" si="14"/>
        <v>0</v>
      </c>
      <c r="AI70" s="26">
        <f t="shared" si="15"/>
        <v>-100</v>
      </c>
      <c r="AJ70" s="34"/>
    </row>
    <row r="71" spans="1:36">
      <c r="A71" s="33"/>
      <c r="B71" s="22">
        <f t="shared" si="16"/>
        <v>3.8194444444444434E-2</v>
      </c>
      <c r="C71" s="15"/>
      <c r="D71" s="50" t="s">
        <v>106</v>
      </c>
      <c r="E71" s="40"/>
      <c r="F71" s="31">
        <v>0</v>
      </c>
      <c r="G71" s="31">
        <v>0</v>
      </c>
      <c r="H71" s="52">
        <f t="shared" si="17"/>
        <v>1</v>
      </c>
      <c r="J71" s="54">
        <f t="shared" si="1"/>
        <v>0</v>
      </c>
      <c r="K71" s="55">
        <f t="shared" si="2"/>
        <v>47.5</v>
      </c>
      <c r="L71" s="54">
        <f>MIN(J71:$J$136)</f>
        <v>0</v>
      </c>
      <c r="M71" s="55">
        <f>MIN(K71:$K$136)</f>
        <v>47.5</v>
      </c>
      <c r="N71" s="24">
        <f t="shared" si="3"/>
        <v>0</v>
      </c>
      <c r="O71" s="24">
        <f t="shared" si="4"/>
        <v>95</v>
      </c>
      <c r="P71" s="35"/>
      <c r="Q71" s="52">
        <f t="shared" si="18"/>
        <v>1</v>
      </c>
      <c r="R71" s="24">
        <f t="shared" si="5"/>
        <v>0</v>
      </c>
      <c r="S71" s="24">
        <f t="shared" si="6"/>
        <v>47.5</v>
      </c>
      <c r="T71" s="35"/>
      <c r="U71" s="36">
        <f t="shared" si="22"/>
        <v>0</v>
      </c>
      <c r="V71" s="36">
        <f t="shared" si="23"/>
        <v>0</v>
      </c>
      <c r="W71" s="24">
        <f t="shared" si="24"/>
        <v>0</v>
      </c>
      <c r="X71" s="24">
        <f t="shared" si="25"/>
        <v>47.5</v>
      </c>
      <c r="Y71" s="32"/>
      <c r="Z71" s="34">
        <v>0</v>
      </c>
      <c r="AA71" s="25">
        <f t="shared" si="9"/>
        <v>0</v>
      </c>
      <c r="AB71" s="10">
        <f t="shared" si="10"/>
        <v>0</v>
      </c>
      <c r="AC71" s="26">
        <f t="shared" si="11"/>
        <v>100</v>
      </c>
      <c r="AD71" s="34"/>
      <c r="AE71" s="26">
        <f t="shared" si="12"/>
        <v>0</v>
      </c>
      <c r="AF71" s="34">
        <v>0</v>
      </c>
      <c r="AG71" s="25">
        <f t="shared" si="13"/>
        <v>1</v>
      </c>
      <c r="AH71" s="10">
        <f t="shared" si="14"/>
        <v>0</v>
      </c>
      <c r="AI71" s="26">
        <f t="shared" si="15"/>
        <v>-100</v>
      </c>
      <c r="AJ71" s="34"/>
    </row>
    <row r="72" spans="1:36">
      <c r="A72" s="33"/>
      <c r="B72" s="22">
        <f t="shared" si="16"/>
        <v>3.8888888888888876E-2</v>
      </c>
      <c r="C72" s="15"/>
      <c r="D72" s="50" t="s">
        <v>106</v>
      </c>
      <c r="E72" s="40"/>
      <c r="F72" s="31">
        <v>0</v>
      </c>
      <c r="G72" s="31">
        <v>0</v>
      </c>
      <c r="H72" s="52">
        <f t="shared" si="17"/>
        <v>1</v>
      </c>
      <c r="J72" s="54">
        <f t="shared" si="1"/>
        <v>0</v>
      </c>
      <c r="K72" s="55">
        <f t="shared" si="2"/>
        <v>47.5</v>
      </c>
      <c r="L72" s="54">
        <f>MIN(J72:$J$136)</f>
        <v>0</v>
      </c>
      <c r="M72" s="55">
        <f>MIN(K72:$K$136)</f>
        <v>47.5</v>
      </c>
      <c r="N72" s="24">
        <f t="shared" si="3"/>
        <v>0</v>
      </c>
      <c r="O72" s="24">
        <f t="shared" si="4"/>
        <v>95</v>
      </c>
      <c r="P72" s="35"/>
      <c r="Q72" s="52">
        <f t="shared" si="18"/>
        <v>1</v>
      </c>
      <c r="R72" s="24">
        <f t="shared" si="5"/>
        <v>0</v>
      </c>
      <c r="S72" s="24">
        <f t="shared" si="6"/>
        <v>47.5</v>
      </c>
      <c r="T72" s="35"/>
      <c r="U72" s="36">
        <f t="shared" si="22"/>
        <v>0</v>
      </c>
      <c r="V72" s="36">
        <f t="shared" si="23"/>
        <v>0</v>
      </c>
      <c r="W72" s="24">
        <f t="shared" si="24"/>
        <v>0</v>
      </c>
      <c r="X72" s="24">
        <f t="shared" si="25"/>
        <v>47.5</v>
      </c>
      <c r="Y72" s="32"/>
      <c r="Z72" s="34">
        <v>0</v>
      </c>
      <c r="AA72" s="25">
        <f t="shared" si="9"/>
        <v>0</v>
      </c>
      <c r="AB72" s="10">
        <f t="shared" si="10"/>
        <v>0</v>
      </c>
      <c r="AC72" s="26">
        <f t="shared" si="11"/>
        <v>100</v>
      </c>
      <c r="AD72" s="34"/>
      <c r="AE72" s="26">
        <f t="shared" si="12"/>
        <v>0</v>
      </c>
      <c r="AF72" s="34">
        <v>0</v>
      </c>
      <c r="AG72" s="25">
        <f t="shared" si="13"/>
        <v>1</v>
      </c>
      <c r="AH72" s="10">
        <f t="shared" si="14"/>
        <v>0</v>
      </c>
      <c r="AI72" s="26">
        <f t="shared" si="15"/>
        <v>-100</v>
      </c>
      <c r="AJ72" s="34"/>
    </row>
    <row r="73" spans="1:36">
      <c r="A73" s="33"/>
      <c r="B73" s="22">
        <f t="shared" si="16"/>
        <v>3.9583333333333318E-2</v>
      </c>
      <c r="C73" s="15"/>
      <c r="D73" s="50" t="s">
        <v>106</v>
      </c>
      <c r="E73" s="40"/>
      <c r="F73" s="31">
        <v>0</v>
      </c>
      <c r="G73" s="31">
        <v>0</v>
      </c>
      <c r="H73" s="52">
        <f t="shared" si="17"/>
        <v>1</v>
      </c>
      <c r="J73" s="54">
        <f t="shared" si="1"/>
        <v>0</v>
      </c>
      <c r="K73" s="55">
        <f t="shared" si="2"/>
        <v>47.5</v>
      </c>
      <c r="L73" s="54">
        <f>MIN(J73:$J$136)</f>
        <v>0</v>
      </c>
      <c r="M73" s="55">
        <f>MIN(K73:$K$136)</f>
        <v>47.5</v>
      </c>
      <c r="N73" s="24">
        <f t="shared" si="3"/>
        <v>0</v>
      </c>
      <c r="O73" s="24">
        <f t="shared" si="4"/>
        <v>95</v>
      </c>
      <c r="P73" s="35"/>
      <c r="Q73" s="52">
        <f t="shared" si="18"/>
        <v>1</v>
      </c>
      <c r="R73" s="24">
        <f t="shared" si="5"/>
        <v>0</v>
      </c>
      <c r="S73" s="24">
        <f t="shared" si="6"/>
        <v>47.5</v>
      </c>
      <c r="T73" s="35"/>
      <c r="U73" s="36">
        <f t="shared" si="22"/>
        <v>0</v>
      </c>
      <c r="V73" s="36">
        <f t="shared" si="23"/>
        <v>0</v>
      </c>
      <c r="W73" s="24">
        <f t="shared" si="24"/>
        <v>0</v>
      </c>
      <c r="X73" s="24">
        <f t="shared" si="25"/>
        <v>47.5</v>
      </c>
      <c r="Y73" s="32"/>
      <c r="Z73" s="34">
        <v>0</v>
      </c>
      <c r="AA73" s="25">
        <f t="shared" si="9"/>
        <v>0</v>
      </c>
      <c r="AB73" s="10">
        <f t="shared" si="10"/>
        <v>0</v>
      </c>
      <c r="AC73" s="26">
        <f t="shared" si="11"/>
        <v>100</v>
      </c>
      <c r="AD73" s="34"/>
      <c r="AE73" s="26">
        <f t="shared" si="12"/>
        <v>0</v>
      </c>
      <c r="AF73" s="34">
        <v>0</v>
      </c>
      <c r="AG73" s="25">
        <f t="shared" si="13"/>
        <v>1</v>
      </c>
      <c r="AH73" s="10">
        <f t="shared" si="14"/>
        <v>0</v>
      </c>
      <c r="AI73" s="26">
        <f t="shared" si="15"/>
        <v>-100</v>
      </c>
      <c r="AJ73" s="34"/>
    </row>
    <row r="74" spans="1:36">
      <c r="A74" s="33"/>
      <c r="B74" s="22">
        <f t="shared" si="16"/>
        <v>4.027777777777776E-2</v>
      </c>
      <c r="C74" s="15"/>
      <c r="D74" s="50" t="s">
        <v>106</v>
      </c>
      <c r="E74" s="40"/>
      <c r="F74" s="31">
        <v>0</v>
      </c>
      <c r="G74" s="31">
        <v>0</v>
      </c>
      <c r="H74" s="52">
        <f t="shared" si="17"/>
        <v>1</v>
      </c>
      <c r="J74" s="54">
        <f t="shared" si="1"/>
        <v>0</v>
      </c>
      <c r="K74" s="55">
        <f t="shared" si="2"/>
        <v>47.5</v>
      </c>
      <c r="L74" s="54">
        <f>MIN(J74:$J$136)</f>
        <v>0</v>
      </c>
      <c r="M74" s="55">
        <f>MIN(K74:$K$136)</f>
        <v>47.5</v>
      </c>
      <c r="N74" s="24">
        <f t="shared" si="3"/>
        <v>0</v>
      </c>
      <c r="O74" s="24">
        <f t="shared" si="4"/>
        <v>95</v>
      </c>
      <c r="P74" s="35"/>
      <c r="Q74" s="52">
        <f t="shared" si="18"/>
        <v>1</v>
      </c>
      <c r="R74" s="24">
        <f t="shared" si="5"/>
        <v>0</v>
      </c>
      <c r="S74" s="24">
        <f t="shared" si="6"/>
        <v>47.5</v>
      </c>
      <c r="T74" s="35"/>
      <c r="U74" s="36">
        <f t="shared" si="22"/>
        <v>0</v>
      </c>
      <c r="V74" s="36">
        <f t="shared" si="23"/>
        <v>0</v>
      </c>
      <c r="W74" s="24">
        <f t="shared" si="24"/>
        <v>0</v>
      </c>
      <c r="X74" s="24">
        <f t="shared" si="25"/>
        <v>47.5</v>
      </c>
      <c r="Y74" s="32"/>
      <c r="Z74" s="34">
        <v>0</v>
      </c>
      <c r="AA74" s="25">
        <f t="shared" si="9"/>
        <v>0</v>
      </c>
      <c r="AB74" s="10">
        <f t="shared" si="10"/>
        <v>0</v>
      </c>
      <c r="AC74" s="26">
        <f t="shared" si="11"/>
        <v>100</v>
      </c>
      <c r="AD74" s="34"/>
      <c r="AE74" s="26">
        <f t="shared" si="12"/>
        <v>0</v>
      </c>
      <c r="AF74" s="34">
        <v>0</v>
      </c>
      <c r="AG74" s="25">
        <f t="shared" si="13"/>
        <v>1</v>
      </c>
      <c r="AH74" s="10">
        <f t="shared" si="14"/>
        <v>0</v>
      </c>
      <c r="AI74" s="26">
        <f t="shared" si="15"/>
        <v>-100</v>
      </c>
      <c r="AJ74" s="34"/>
    </row>
    <row r="75" spans="1:36">
      <c r="A75" s="33"/>
      <c r="B75" s="22">
        <f t="shared" si="16"/>
        <v>4.0972222222222202E-2</v>
      </c>
      <c r="C75" s="15"/>
      <c r="D75" s="50" t="s">
        <v>106</v>
      </c>
      <c r="E75" s="40"/>
      <c r="F75" s="31">
        <v>0</v>
      </c>
      <c r="G75" s="31">
        <v>0</v>
      </c>
      <c r="H75" s="52">
        <f t="shared" si="17"/>
        <v>1</v>
      </c>
      <c r="J75" s="54">
        <f t="shared" si="1"/>
        <v>0</v>
      </c>
      <c r="K75" s="55">
        <f t="shared" si="2"/>
        <v>47.5</v>
      </c>
      <c r="L75" s="54">
        <f>MIN(J75:$J$136)</f>
        <v>0</v>
      </c>
      <c r="M75" s="55">
        <f>MIN(K75:$K$136)</f>
        <v>47.5</v>
      </c>
      <c r="N75" s="24">
        <f t="shared" si="3"/>
        <v>0</v>
      </c>
      <c r="O75" s="24">
        <f t="shared" si="4"/>
        <v>95</v>
      </c>
      <c r="P75" s="35"/>
      <c r="Q75" s="52">
        <f t="shared" si="18"/>
        <v>1</v>
      </c>
      <c r="R75" s="24">
        <f t="shared" si="5"/>
        <v>0</v>
      </c>
      <c r="S75" s="24">
        <f t="shared" si="6"/>
        <v>47.5</v>
      </c>
      <c r="T75" s="35"/>
      <c r="U75" s="36">
        <f t="shared" si="22"/>
        <v>0</v>
      </c>
      <c r="V75" s="36">
        <f t="shared" si="23"/>
        <v>0</v>
      </c>
      <c r="W75" s="24">
        <f t="shared" si="24"/>
        <v>0</v>
      </c>
      <c r="X75" s="24">
        <f t="shared" si="25"/>
        <v>47.5</v>
      </c>
      <c r="Y75" s="32"/>
      <c r="Z75" s="34">
        <v>0</v>
      </c>
      <c r="AA75" s="25">
        <f t="shared" si="9"/>
        <v>0</v>
      </c>
      <c r="AB75" s="10">
        <f t="shared" si="10"/>
        <v>0</v>
      </c>
      <c r="AC75" s="26">
        <f t="shared" si="11"/>
        <v>100</v>
      </c>
      <c r="AD75" s="34"/>
      <c r="AE75" s="26">
        <f t="shared" si="12"/>
        <v>0</v>
      </c>
      <c r="AF75" s="34">
        <v>0</v>
      </c>
      <c r="AG75" s="25">
        <f t="shared" si="13"/>
        <v>1</v>
      </c>
      <c r="AH75" s="10">
        <f t="shared" si="14"/>
        <v>0</v>
      </c>
      <c r="AI75" s="26">
        <f t="shared" si="15"/>
        <v>-100</v>
      </c>
      <c r="AJ75" s="34"/>
    </row>
    <row r="76" spans="1:36">
      <c r="A76" s="33"/>
      <c r="B76" s="22">
        <f t="shared" si="16"/>
        <v>4.1666666666666644E-2</v>
      </c>
      <c r="C76" s="15"/>
      <c r="D76" s="50" t="s">
        <v>106</v>
      </c>
      <c r="E76" s="40"/>
      <c r="F76" s="31">
        <v>0</v>
      </c>
      <c r="G76" s="31">
        <v>0</v>
      </c>
      <c r="H76" s="52">
        <f t="shared" si="17"/>
        <v>1</v>
      </c>
      <c r="J76" s="54">
        <f t="shared" si="1"/>
        <v>0</v>
      </c>
      <c r="K76" s="55">
        <f t="shared" si="2"/>
        <v>47.5</v>
      </c>
      <c r="L76" s="54">
        <f>MIN(J76:$J$136)</f>
        <v>0</v>
      </c>
      <c r="M76" s="55">
        <f>MIN(K76:$K$136)</f>
        <v>47.5</v>
      </c>
      <c r="N76" s="24">
        <f t="shared" si="3"/>
        <v>0</v>
      </c>
      <c r="O76" s="24">
        <f t="shared" si="4"/>
        <v>95</v>
      </c>
      <c r="P76" s="35"/>
      <c r="Q76" s="52">
        <f t="shared" si="18"/>
        <v>1</v>
      </c>
      <c r="R76" s="24">
        <f t="shared" si="5"/>
        <v>0</v>
      </c>
      <c r="S76" s="24">
        <f t="shared" si="6"/>
        <v>47.5</v>
      </c>
      <c r="T76" s="35"/>
      <c r="U76" s="36">
        <f t="shared" si="22"/>
        <v>0</v>
      </c>
      <c r="V76" s="36">
        <f t="shared" si="23"/>
        <v>0</v>
      </c>
      <c r="W76" s="24">
        <f t="shared" si="24"/>
        <v>0</v>
      </c>
      <c r="X76" s="24">
        <f t="shared" si="25"/>
        <v>47.5</v>
      </c>
      <c r="Y76" s="32"/>
      <c r="Z76" s="34">
        <v>0</v>
      </c>
      <c r="AA76" s="25">
        <f t="shared" si="9"/>
        <v>0</v>
      </c>
      <c r="AB76" s="10">
        <f t="shared" si="10"/>
        <v>0</v>
      </c>
      <c r="AC76" s="26">
        <f t="shared" si="11"/>
        <v>100</v>
      </c>
      <c r="AD76" s="34"/>
      <c r="AE76" s="26">
        <f t="shared" si="12"/>
        <v>0</v>
      </c>
      <c r="AF76" s="34">
        <v>0</v>
      </c>
      <c r="AG76" s="25">
        <f t="shared" si="13"/>
        <v>1</v>
      </c>
      <c r="AH76" s="10">
        <f t="shared" si="14"/>
        <v>0</v>
      </c>
      <c r="AI76" s="26">
        <f t="shared" si="15"/>
        <v>-100</v>
      </c>
      <c r="AJ76" s="34"/>
    </row>
    <row r="77" spans="1:36">
      <c r="A77" s="33"/>
      <c r="B77" s="22">
        <f t="shared" si="16"/>
        <v>4.2361111111111086E-2</v>
      </c>
      <c r="C77" s="15"/>
      <c r="D77" s="51" t="s">
        <v>107</v>
      </c>
      <c r="E77" s="40"/>
      <c r="F77" s="31">
        <v>0</v>
      </c>
      <c r="G77" s="31">
        <v>0</v>
      </c>
      <c r="H77" s="52">
        <f t="shared" si="17"/>
        <v>1</v>
      </c>
      <c r="J77" s="54">
        <f t="shared" si="1"/>
        <v>0</v>
      </c>
      <c r="K77" s="55">
        <f t="shared" si="2"/>
        <v>47.5</v>
      </c>
      <c r="L77" s="54">
        <f>MIN(J77:$J$136)</f>
        <v>0</v>
      </c>
      <c r="M77" s="55">
        <f>MIN(K77:$K$136)</f>
        <v>47.5</v>
      </c>
      <c r="N77" s="24">
        <f t="shared" si="3"/>
        <v>0</v>
      </c>
      <c r="O77" s="24">
        <f t="shared" si="4"/>
        <v>95</v>
      </c>
      <c r="P77" s="35"/>
      <c r="Q77" s="52">
        <f t="shared" si="18"/>
        <v>1</v>
      </c>
      <c r="R77" s="24">
        <f t="shared" si="5"/>
        <v>0</v>
      </c>
      <c r="S77" s="24">
        <f t="shared" si="6"/>
        <v>47.5</v>
      </c>
      <c r="T77" s="35"/>
      <c r="U77" s="36">
        <f t="shared" si="22"/>
        <v>0</v>
      </c>
      <c r="V77" s="36">
        <f t="shared" si="23"/>
        <v>0</v>
      </c>
      <c r="W77" s="24">
        <f t="shared" si="24"/>
        <v>0</v>
      </c>
      <c r="X77" s="24">
        <f t="shared" si="25"/>
        <v>47.5</v>
      </c>
      <c r="Y77" s="32"/>
      <c r="Z77" s="34">
        <v>0</v>
      </c>
      <c r="AA77" s="25">
        <f t="shared" si="9"/>
        <v>0</v>
      </c>
      <c r="AB77" s="10">
        <f t="shared" si="10"/>
        <v>0</v>
      </c>
      <c r="AC77" s="26">
        <f t="shared" si="11"/>
        <v>100</v>
      </c>
      <c r="AD77" s="34"/>
      <c r="AE77" s="26">
        <f t="shared" si="12"/>
        <v>0</v>
      </c>
      <c r="AF77" s="34">
        <v>0</v>
      </c>
      <c r="AG77" s="25">
        <f t="shared" si="13"/>
        <v>1</v>
      </c>
      <c r="AH77" s="10">
        <f t="shared" si="14"/>
        <v>0</v>
      </c>
      <c r="AI77" s="26">
        <f t="shared" si="15"/>
        <v>-100</v>
      </c>
      <c r="AJ77" s="34"/>
    </row>
    <row r="78" spans="1:36">
      <c r="A78" s="33"/>
      <c r="B78" s="22">
        <f t="shared" si="16"/>
        <v>4.3055555555555527E-2</v>
      </c>
      <c r="C78" s="15"/>
      <c r="D78" s="51" t="s">
        <v>107</v>
      </c>
      <c r="E78" s="40"/>
      <c r="F78" s="31">
        <v>0</v>
      </c>
      <c r="G78" s="31">
        <v>0</v>
      </c>
      <c r="H78" s="52">
        <f t="shared" si="17"/>
        <v>1</v>
      </c>
      <c r="J78" s="54">
        <f t="shared" si="1"/>
        <v>0</v>
      </c>
      <c r="K78" s="55">
        <f t="shared" si="2"/>
        <v>47.5</v>
      </c>
      <c r="L78" s="54">
        <f>MIN(J78:$J$136)</f>
        <v>0</v>
      </c>
      <c r="M78" s="55">
        <f>MIN(K78:$K$136)</f>
        <v>47.5</v>
      </c>
      <c r="N78" s="24">
        <f t="shared" si="3"/>
        <v>0</v>
      </c>
      <c r="O78" s="24">
        <f t="shared" si="4"/>
        <v>95</v>
      </c>
      <c r="P78" s="35"/>
      <c r="Q78" s="52">
        <f t="shared" si="18"/>
        <v>1</v>
      </c>
      <c r="R78" s="24">
        <f t="shared" si="5"/>
        <v>0</v>
      </c>
      <c r="S78" s="24">
        <f t="shared" si="6"/>
        <v>47.5</v>
      </c>
      <c r="T78" s="35"/>
      <c r="U78" s="36">
        <f t="shared" si="22"/>
        <v>0</v>
      </c>
      <c r="V78" s="36">
        <f t="shared" si="23"/>
        <v>0</v>
      </c>
      <c r="W78" s="24">
        <f t="shared" si="24"/>
        <v>0</v>
      </c>
      <c r="X78" s="24">
        <f t="shared" si="25"/>
        <v>47.5</v>
      </c>
      <c r="Y78" s="32"/>
      <c r="Z78" s="34">
        <v>0</v>
      </c>
      <c r="AA78" s="25">
        <f t="shared" si="9"/>
        <v>0</v>
      </c>
      <c r="AB78" s="10">
        <f t="shared" si="10"/>
        <v>0</v>
      </c>
      <c r="AC78" s="26">
        <f t="shared" si="11"/>
        <v>100</v>
      </c>
      <c r="AD78" s="34"/>
      <c r="AE78" s="26">
        <f t="shared" si="12"/>
        <v>0</v>
      </c>
      <c r="AF78" s="34">
        <v>0</v>
      </c>
      <c r="AG78" s="25">
        <f t="shared" si="13"/>
        <v>1</v>
      </c>
      <c r="AH78" s="10">
        <f t="shared" si="14"/>
        <v>0</v>
      </c>
      <c r="AI78" s="26">
        <f t="shared" si="15"/>
        <v>-100</v>
      </c>
      <c r="AJ78" s="34"/>
    </row>
    <row r="79" spans="1:36">
      <c r="A79" s="33"/>
      <c r="B79" s="22">
        <f t="shared" si="16"/>
        <v>4.3749999999999969E-2</v>
      </c>
      <c r="C79" s="15"/>
      <c r="D79" s="51" t="s">
        <v>107</v>
      </c>
      <c r="E79" s="40"/>
      <c r="F79" s="31">
        <v>0</v>
      </c>
      <c r="G79" s="31">
        <v>0</v>
      </c>
      <c r="H79" s="52">
        <f t="shared" si="17"/>
        <v>1</v>
      </c>
      <c r="J79" s="54">
        <f t="shared" si="1"/>
        <v>0</v>
      </c>
      <c r="K79" s="55">
        <f t="shared" si="2"/>
        <v>47.5</v>
      </c>
      <c r="L79" s="54">
        <f>MIN(J79:$J$136)</f>
        <v>0</v>
      </c>
      <c r="M79" s="55">
        <f>MIN(K79:$K$136)</f>
        <v>47.5</v>
      </c>
      <c r="N79" s="24">
        <f t="shared" si="3"/>
        <v>0</v>
      </c>
      <c r="O79" s="24">
        <f t="shared" si="4"/>
        <v>95</v>
      </c>
      <c r="P79" s="35"/>
      <c r="Q79" s="52">
        <f t="shared" si="18"/>
        <v>1</v>
      </c>
      <c r="R79" s="24">
        <f t="shared" si="5"/>
        <v>0</v>
      </c>
      <c r="S79" s="24">
        <f t="shared" si="6"/>
        <v>47.5</v>
      </c>
      <c r="T79" s="35"/>
      <c r="U79" s="36">
        <f t="shared" si="22"/>
        <v>0</v>
      </c>
      <c r="V79" s="36">
        <f t="shared" si="23"/>
        <v>0</v>
      </c>
      <c r="W79" s="24">
        <f t="shared" si="24"/>
        <v>0</v>
      </c>
      <c r="X79" s="24">
        <f t="shared" si="25"/>
        <v>47.5</v>
      </c>
      <c r="Y79" s="32"/>
      <c r="Z79" s="34">
        <v>0</v>
      </c>
      <c r="AA79" s="25">
        <f t="shared" si="9"/>
        <v>0</v>
      </c>
      <c r="AB79" s="10">
        <f t="shared" si="10"/>
        <v>0</v>
      </c>
      <c r="AC79" s="26">
        <f t="shared" si="11"/>
        <v>100</v>
      </c>
      <c r="AD79" s="34"/>
      <c r="AE79" s="26">
        <f t="shared" si="12"/>
        <v>0</v>
      </c>
      <c r="AF79" s="34">
        <v>0</v>
      </c>
      <c r="AG79" s="25">
        <f t="shared" si="13"/>
        <v>1</v>
      </c>
      <c r="AH79" s="10">
        <f t="shared" si="14"/>
        <v>0</v>
      </c>
      <c r="AI79" s="26">
        <f t="shared" si="15"/>
        <v>-100</v>
      </c>
      <c r="AJ79" s="34"/>
    </row>
    <row r="80" spans="1:36">
      <c r="A80" s="33"/>
      <c r="B80" s="22">
        <f t="shared" si="16"/>
        <v>4.4444444444444411E-2</v>
      </c>
      <c r="C80" s="15"/>
      <c r="D80" s="51" t="s">
        <v>107</v>
      </c>
      <c r="E80" s="40"/>
      <c r="F80" s="31">
        <v>0</v>
      </c>
      <c r="G80" s="31">
        <v>0</v>
      </c>
      <c r="H80" s="52">
        <f t="shared" si="17"/>
        <v>1</v>
      </c>
      <c r="J80" s="54">
        <f t="shared" si="1"/>
        <v>0</v>
      </c>
      <c r="K80" s="55">
        <f t="shared" si="2"/>
        <v>47.5</v>
      </c>
      <c r="L80" s="54">
        <f>MIN(J80:$J$136)</f>
        <v>0</v>
      </c>
      <c r="M80" s="55">
        <f>MIN(K80:$K$136)</f>
        <v>47.5</v>
      </c>
      <c r="N80" s="24">
        <f t="shared" si="3"/>
        <v>0</v>
      </c>
      <c r="O80" s="24">
        <f t="shared" si="4"/>
        <v>95</v>
      </c>
      <c r="P80" s="35"/>
      <c r="Q80" s="52">
        <f t="shared" si="18"/>
        <v>1</v>
      </c>
      <c r="R80" s="24">
        <f t="shared" si="5"/>
        <v>0</v>
      </c>
      <c r="S80" s="24">
        <f t="shared" si="6"/>
        <v>47.5</v>
      </c>
      <c r="T80" s="35"/>
      <c r="U80" s="36">
        <f t="shared" si="22"/>
        <v>0</v>
      </c>
      <c r="V80" s="36">
        <f t="shared" si="23"/>
        <v>0</v>
      </c>
      <c r="W80" s="24">
        <f t="shared" si="24"/>
        <v>0</v>
      </c>
      <c r="X80" s="24">
        <f t="shared" si="25"/>
        <v>47.5</v>
      </c>
      <c r="Y80" s="32"/>
      <c r="Z80" s="34">
        <v>0</v>
      </c>
      <c r="AA80" s="25">
        <f t="shared" si="9"/>
        <v>0</v>
      </c>
      <c r="AB80" s="10">
        <f t="shared" si="10"/>
        <v>0</v>
      </c>
      <c r="AC80" s="26">
        <f t="shared" si="11"/>
        <v>100</v>
      </c>
      <c r="AD80" s="34"/>
      <c r="AE80" s="26">
        <f t="shared" si="12"/>
        <v>0</v>
      </c>
      <c r="AF80" s="34">
        <v>0</v>
      </c>
      <c r="AG80" s="25">
        <f t="shared" si="13"/>
        <v>1</v>
      </c>
      <c r="AH80" s="10">
        <f t="shared" si="14"/>
        <v>0</v>
      </c>
      <c r="AI80" s="26">
        <f t="shared" si="15"/>
        <v>-100</v>
      </c>
      <c r="AJ80" s="34"/>
    </row>
    <row r="81" spans="1:36">
      <c r="A81" s="33"/>
      <c r="B81" s="22">
        <f t="shared" si="16"/>
        <v>4.5138888888888853E-2</v>
      </c>
      <c r="C81" s="15"/>
      <c r="D81" s="51" t="s">
        <v>107</v>
      </c>
      <c r="E81" s="40"/>
      <c r="F81" s="31">
        <v>0</v>
      </c>
      <c r="G81" s="31">
        <v>0</v>
      </c>
      <c r="H81" s="52">
        <f t="shared" si="17"/>
        <v>1</v>
      </c>
      <c r="J81" s="54">
        <f t="shared" si="1"/>
        <v>0</v>
      </c>
      <c r="K81" s="55">
        <f t="shared" si="2"/>
        <v>47.5</v>
      </c>
      <c r="L81" s="54">
        <f>MIN(J81:$J$136)</f>
        <v>0</v>
      </c>
      <c r="M81" s="55">
        <f>MIN(K81:$K$136)</f>
        <v>47.5</v>
      </c>
      <c r="N81" s="24">
        <f t="shared" si="3"/>
        <v>0</v>
      </c>
      <c r="O81" s="24">
        <f t="shared" si="4"/>
        <v>95</v>
      </c>
      <c r="P81" s="35"/>
      <c r="Q81" s="52">
        <f t="shared" si="18"/>
        <v>1</v>
      </c>
      <c r="R81" s="24">
        <f t="shared" si="5"/>
        <v>0</v>
      </c>
      <c r="S81" s="24">
        <f t="shared" si="6"/>
        <v>47.5</v>
      </c>
      <c r="T81" s="35"/>
      <c r="U81" s="36">
        <f t="shared" si="22"/>
        <v>0</v>
      </c>
      <c r="V81" s="36">
        <f t="shared" si="23"/>
        <v>0</v>
      </c>
      <c r="W81" s="24">
        <f t="shared" si="24"/>
        <v>0</v>
      </c>
      <c r="X81" s="24">
        <f t="shared" si="25"/>
        <v>47.5</v>
      </c>
      <c r="Y81" s="32"/>
      <c r="Z81" s="34">
        <v>0</v>
      </c>
      <c r="AA81" s="25">
        <f t="shared" si="9"/>
        <v>0</v>
      </c>
      <c r="AB81" s="10">
        <f t="shared" si="10"/>
        <v>0</v>
      </c>
      <c r="AC81" s="26">
        <f t="shared" si="11"/>
        <v>100</v>
      </c>
      <c r="AD81" s="34"/>
      <c r="AE81" s="26">
        <f t="shared" si="12"/>
        <v>0</v>
      </c>
      <c r="AF81" s="34">
        <v>0</v>
      </c>
      <c r="AG81" s="25">
        <f t="shared" si="13"/>
        <v>1</v>
      </c>
      <c r="AH81" s="10">
        <f t="shared" si="14"/>
        <v>0</v>
      </c>
      <c r="AI81" s="26">
        <f t="shared" si="15"/>
        <v>-100</v>
      </c>
      <c r="AJ81" s="34"/>
    </row>
    <row r="82" spans="1:36">
      <c r="A82" s="33"/>
      <c r="B82" s="22">
        <f t="shared" si="16"/>
        <v>4.5833333333333295E-2</v>
      </c>
      <c r="C82" s="15"/>
      <c r="D82" s="51" t="s">
        <v>107</v>
      </c>
      <c r="E82" s="40"/>
      <c r="F82" s="31">
        <v>0</v>
      </c>
      <c r="G82" s="31">
        <v>0</v>
      </c>
      <c r="H82" s="52">
        <f t="shared" si="17"/>
        <v>1</v>
      </c>
      <c r="J82" s="54">
        <f t="shared" ref="J82:J136" si="26">IF((-((($E$4*(1-H82))-((1-$E$6)*$E$4)-$AH82)/$D$8))&lt;(-$E$4*1),-$E$4*1,((($E$4*(1-H82))-((1-$E$6)*$E$4)-$AH82)/$D$8))</f>
        <v>0</v>
      </c>
      <c r="K82" s="55">
        <f t="shared" ref="K82:K136" si="27">IF((((($E$4*H82)-($E$4*$D$6)-$AB82)*$E$8))*1&gt;$E$4,$E$4*1,((($E$4*H82)-($E$4*$D$6)-$AB82)*$E$8))</f>
        <v>47.5</v>
      </c>
      <c r="L82" s="54">
        <f>MIN(J82:$J$136)</f>
        <v>0</v>
      </c>
      <c r="M82" s="55">
        <f>MIN(K82:$K$136)</f>
        <v>47.5</v>
      </c>
      <c r="N82" s="24">
        <f t="shared" ref="N82:N136" si="28">MAX(-$D$4,-J82*2)</f>
        <v>0</v>
      </c>
      <c r="O82" s="24">
        <f t="shared" ref="O82:O136" si="29">MIN($D$4,K82*2)</f>
        <v>95</v>
      </c>
      <c r="P82" s="35"/>
      <c r="Q82" s="52">
        <f t="shared" si="18"/>
        <v>1</v>
      </c>
      <c r="R82" s="24">
        <f t="shared" ref="R82:R136" si="30">IF((-((($E$4*(1-Q82))-((1-$E$6)*$E$4)-$AH82)/$D$8))&lt;(-$E$4*1),-$E$4*1,((($E$4*(1-Q82))-((1-$E$6)*$E$4)-$AH82)/$D$8))</f>
        <v>0</v>
      </c>
      <c r="S82" s="24">
        <f t="shared" ref="S82:S136" si="31">IF((((($E$4*Q82)-($E$4*$D$6)-$AB82)*$E$8))*1&gt;$E$4,$E$4*1,((($E$4*Q82)-($E$4*$D$6)-$AB82)*$E$8))</f>
        <v>47.5</v>
      </c>
      <c r="T82" s="35"/>
      <c r="U82" s="36">
        <f t="shared" si="22"/>
        <v>0</v>
      </c>
      <c r="V82" s="36">
        <f t="shared" si="23"/>
        <v>0</v>
      </c>
      <c r="W82" s="24">
        <f t="shared" si="24"/>
        <v>0</v>
      </c>
      <c r="X82" s="24">
        <f t="shared" si="25"/>
        <v>47.5</v>
      </c>
      <c r="Y82" s="32"/>
      <c r="Z82" s="34">
        <v>0</v>
      </c>
      <c r="AA82" s="25">
        <f t="shared" ref="AA82:AA136" si="32">(AB82/$E$4)+$D$6</f>
        <v>0</v>
      </c>
      <c r="AB82" s="10">
        <f t="shared" ref="AB82:AB136" si="33">Z82*IF(AD$17="DC",0.25,IF(AD$17="DM",0.5,1))</f>
        <v>0</v>
      </c>
      <c r="AC82" s="26">
        <f t="shared" ref="AC82:AC136" si="34">$D$4-Z82</f>
        <v>100</v>
      </c>
      <c r="AD82" s="34"/>
      <c r="AE82" s="26">
        <f t="shared" ref="AE82:AE136" si="35">IF(OR(H82&lt;AA82,H82&gt;AG82),1,0)</f>
        <v>0</v>
      </c>
      <c r="AF82" s="34">
        <v>0</v>
      </c>
      <c r="AG82" s="25">
        <f t="shared" ref="AG82:AG136" si="36">1-(AH82/$E$4)-(1-$E$6)</f>
        <v>1</v>
      </c>
      <c r="AH82" s="10">
        <f t="shared" ref="AH82:AH136" si="37">AF82*IF(AJ$17="DC",0.25,IF(AJ$17="DM",0.5,1))</f>
        <v>0</v>
      </c>
      <c r="AI82" s="26">
        <f t="shared" ref="AI82:AI136" si="38">AF82-$D$4</f>
        <v>-100</v>
      </c>
      <c r="AJ82" s="34"/>
    </row>
    <row r="83" spans="1:36">
      <c r="A83" s="33"/>
      <c r="B83" s="22">
        <f t="shared" ref="B83:B146" si="39">B82+1/(48*30)</f>
        <v>4.6527777777777737E-2</v>
      </c>
      <c r="C83" s="15"/>
      <c r="D83" s="51" t="s">
        <v>107</v>
      </c>
      <c r="E83" s="40"/>
      <c r="F83" s="31">
        <v>0</v>
      </c>
      <c r="G83" s="31">
        <v>0</v>
      </c>
      <c r="H83" s="52">
        <f t="shared" ref="H83:H136" si="40">H82-(IF((F82+G82)&gt;0,(((F82+G82)*(1/60))/$E$8),(((F82+G82)*(1/60))*$D$8))/$E$4)</f>
        <v>1</v>
      </c>
      <c r="J83" s="54">
        <f t="shared" si="26"/>
        <v>0</v>
      </c>
      <c r="K83" s="55">
        <f t="shared" si="27"/>
        <v>47.5</v>
      </c>
      <c r="L83" s="54">
        <f>MIN(J83:$J$136)</f>
        <v>0</v>
      </c>
      <c r="M83" s="55">
        <f>MIN(K83:$K$136)</f>
        <v>47.5</v>
      </c>
      <c r="N83" s="24">
        <f t="shared" si="28"/>
        <v>0</v>
      </c>
      <c r="O83" s="24">
        <f t="shared" si="29"/>
        <v>95</v>
      </c>
      <c r="P83" s="35"/>
      <c r="Q83" s="52">
        <f t="shared" ref="Q83:Q136" si="41">Q82-(IF((F82)&gt;0,(((F82)*(1/60))/$E$8),(((F82)*(1/60))*$D$8))/$E$4)</f>
        <v>1</v>
      </c>
      <c r="R83" s="24">
        <f t="shared" si="30"/>
        <v>0</v>
      </c>
      <c r="S83" s="24">
        <f t="shared" si="31"/>
        <v>47.5</v>
      </c>
      <c r="T83" s="35"/>
      <c r="U83" s="36">
        <f t="shared" si="22"/>
        <v>0</v>
      </c>
      <c r="V83" s="36">
        <f t="shared" si="23"/>
        <v>0</v>
      </c>
      <c r="W83" s="24">
        <f t="shared" si="24"/>
        <v>0</v>
      </c>
      <c r="X83" s="24">
        <f t="shared" si="25"/>
        <v>47.5</v>
      </c>
      <c r="Y83" s="32"/>
      <c r="Z83" s="34">
        <v>0</v>
      </c>
      <c r="AA83" s="25">
        <f t="shared" si="32"/>
        <v>0</v>
      </c>
      <c r="AB83" s="10">
        <f t="shared" si="33"/>
        <v>0</v>
      </c>
      <c r="AC83" s="26">
        <f t="shared" si="34"/>
        <v>100</v>
      </c>
      <c r="AD83" s="34"/>
      <c r="AE83" s="26">
        <f t="shared" si="35"/>
        <v>0</v>
      </c>
      <c r="AF83" s="34">
        <v>0</v>
      </c>
      <c r="AG83" s="25">
        <f t="shared" si="36"/>
        <v>1</v>
      </c>
      <c r="AH83" s="10">
        <f t="shared" si="37"/>
        <v>0</v>
      </c>
      <c r="AI83" s="26">
        <f t="shared" si="38"/>
        <v>-100</v>
      </c>
      <c r="AJ83" s="34"/>
    </row>
    <row r="84" spans="1:36">
      <c r="A84" s="33"/>
      <c r="B84" s="22">
        <f t="shared" si="39"/>
        <v>4.7222222222222179E-2</v>
      </c>
      <c r="C84" s="15"/>
      <c r="D84" s="51" t="s">
        <v>107</v>
      </c>
      <c r="E84" s="40"/>
      <c r="F84" s="31">
        <v>0</v>
      </c>
      <c r="G84" s="31">
        <v>0</v>
      </c>
      <c r="H84" s="52">
        <f t="shared" si="40"/>
        <v>1</v>
      </c>
      <c r="J84" s="54">
        <f t="shared" si="26"/>
        <v>0</v>
      </c>
      <c r="K84" s="55">
        <f t="shared" si="27"/>
        <v>47.5</v>
      </c>
      <c r="L84" s="54">
        <f>MIN(J84:$J$136)</f>
        <v>0</v>
      </c>
      <c r="M84" s="55">
        <f>MIN(K84:$K$136)</f>
        <v>47.5</v>
      </c>
      <c r="N84" s="24">
        <f t="shared" si="28"/>
        <v>0</v>
      </c>
      <c r="O84" s="24">
        <f t="shared" si="29"/>
        <v>95</v>
      </c>
      <c r="P84" s="35"/>
      <c r="Q84" s="52">
        <f t="shared" si="41"/>
        <v>1</v>
      </c>
      <c r="R84" s="24">
        <f t="shared" si="30"/>
        <v>0</v>
      </c>
      <c r="S84" s="24">
        <f t="shared" si="31"/>
        <v>47.5</v>
      </c>
      <c r="T84" s="35"/>
      <c r="U84" s="36">
        <f t="shared" si="22"/>
        <v>0</v>
      </c>
      <c r="V84" s="36">
        <f t="shared" si="23"/>
        <v>0</v>
      </c>
      <c r="W84" s="24">
        <f t="shared" si="24"/>
        <v>0</v>
      </c>
      <c r="X84" s="24">
        <f t="shared" si="25"/>
        <v>47.5</v>
      </c>
      <c r="Y84" s="32"/>
      <c r="Z84" s="34">
        <v>0</v>
      </c>
      <c r="AA84" s="25">
        <f t="shared" si="32"/>
        <v>0</v>
      </c>
      <c r="AB84" s="10">
        <f t="shared" si="33"/>
        <v>0</v>
      </c>
      <c r="AC84" s="26">
        <f t="shared" si="34"/>
        <v>100</v>
      </c>
      <c r="AD84" s="34"/>
      <c r="AE84" s="26">
        <f t="shared" si="35"/>
        <v>0</v>
      </c>
      <c r="AF84" s="34">
        <v>0</v>
      </c>
      <c r="AG84" s="25">
        <f t="shared" si="36"/>
        <v>1</v>
      </c>
      <c r="AH84" s="10">
        <f t="shared" si="37"/>
        <v>0</v>
      </c>
      <c r="AI84" s="26">
        <f t="shared" si="38"/>
        <v>-100</v>
      </c>
      <c r="AJ84" s="34"/>
    </row>
    <row r="85" spans="1:36">
      <c r="A85" s="33"/>
      <c r="B85" s="22">
        <f t="shared" si="39"/>
        <v>4.7916666666666621E-2</v>
      </c>
      <c r="C85" s="15"/>
      <c r="D85" s="51" t="s">
        <v>107</v>
      </c>
      <c r="E85" s="40"/>
      <c r="F85" s="31">
        <v>0</v>
      </c>
      <c r="G85" s="31">
        <v>0</v>
      </c>
      <c r="H85" s="52">
        <f t="shared" si="40"/>
        <v>1</v>
      </c>
      <c r="J85" s="54">
        <f t="shared" si="26"/>
        <v>0</v>
      </c>
      <c r="K85" s="55">
        <f t="shared" si="27"/>
        <v>47.5</v>
      </c>
      <c r="L85" s="54">
        <f>MIN(J85:$J$136)</f>
        <v>0</v>
      </c>
      <c r="M85" s="55">
        <f>MIN(K85:$K$136)</f>
        <v>47.5</v>
      </c>
      <c r="N85" s="24">
        <f t="shared" si="28"/>
        <v>0</v>
      </c>
      <c r="O85" s="24">
        <f t="shared" si="29"/>
        <v>95</v>
      </c>
      <c r="P85" s="35"/>
      <c r="Q85" s="52">
        <f t="shared" si="41"/>
        <v>1</v>
      </c>
      <c r="R85" s="24">
        <f t="shared" si="30"/>
        <v>0</v>
      </c>
      <c r="S85" s="24">
        <f t="shared" si="31"/>
        <v>47.5</v>
      </c>
      <c r="T85" s="35"/>
      <c r="U85" s="36">
        <f t="shared" si="22"/>
        <v>0</v>
      </c>
      <c r="V85" s="36">
        <f t="shared" si="23"/>
        <v>0</v>
      </c>
      <c r="W85" s="24">
        <f t="shared" si="24"/>
        <v>0</v>
      </c>
      <c r="X85" s="24">
        <f t="shared" si="25"/>
        <v>47.5</v>
      </c>
      <c r="Y85" s="32"/>
      <c r="Z85" s="34">
        <v>0</v>
      </c>
      <c r="AA85" s="25">
        <f t="shared" si="32"/>
        <v>0</v>
      </c>
      <c r="AB85" s="10">
        <f t="shared" si="33"/>
        <v>0</v>
      </c>
      <c r="AC85" s="26">
        <f t="shared" si="34"/>
        <v>100</v>
      </c>
      <c r="AD85" s="34"/>
      <c r="AE85" s="26">
        <f t="shared" si="35"/>
        <v>0</v>
      </c>
      <c r="AF85" s="34">
        <v>0</v>
      </c>
      <c r="AG85" s="25">
        <f t="shared" si="36"/>
        <v>1</v>
      </c>
      <c r="AH85" s="10">
        <f t="shared" si="37"/>
        <v>0</v>
      </c>
      <c r="AI85" s="26">
        <f t="shared" si="38"/>
        <v>-100</v>
      </c>
      <c r="AJ85" s="34"/>
    </row>
    <row r="86" spans="1:36">
      <c r="A86" s="33"/>
      <c r="B86" s="22">
        <f t="shared" si="39"/>
        <v>4.8611111111111063E-2</v>
      </c>
      <c r="C86" s="15"/>
      <c r="D86" s="51" t="s">
        <v>107</v>
      </c>
      <c r="E86" s="40"/>
      <c r="F86" s="31">
        <v>0</v>
      </c>
      <c r="G86" s="31">
        <v>0</v>
      </c>
      <c r="H86" s="52">
        <f t="shared" si="40"/>
        <v>1</v>
      </c>
      <c r="J86" s="54">
        <f t="shared" si="26"/>
        <v>0</v>
      </c>
      <c r="K86" s="55">
        <f t="shared" si="27"/>
        <v>47.5</v>
      </c>
      <c r="L86" s="54">
        <f>MIN(J86:$J$136)</f>
        <v>0</v>
      </c>
      <c r="M86" s="55">
        <f>MIN(K86:$K$136)</f>
        <v>47.5</v>
      </c>
      <c r="N86" s="24">
        <f t="shared" si="28"/>
        <v>0</v>
      </c>
      <c r="O86" s="24">
        <f t="shared" si="29"/>
        <v>95</v>
      </c>
      <c r="P86" s="35"/>
      <c r="Q86" s="52">
        <f t="shared" si="41"/>
        <v>1</v>
      </c>
      <c r="R86" s="24">
        <f t="shared" si="30"/>
        <v>0</v>
      </c>
      <c r="S86" s="24">
        <f t="shared" si="31"/>
        <v>47.5</v>
      </c>
      <c r="T86" s="35"/>
      <c r="U86" s="36">
        <f t="shared" si="22"/>
        <v>0</v>
      </c>
      <c r="V86" s="36">
        <f t="shared" si="23"/>
        <v>0</v>
      </c>
      <c r="W86" s="24">
        <f t="shared" si="24"/>
        <v>0</v>
      </c>
      <c r="X86" s="24">
        <f t="shared" si="25"/>
        <v>47.5</v>
      </c>
      <c r="Y86" s="32"/>
      <c r="Z86" s="34">
        <v>0</v>
      </c>
      <c r="AA86" s="25">
        <f t="shared" si="32"/>
        <v>0</v>
      </c>
      <c r="AB86" s="10">
        <f t="shared" si="33"/>
        <v>0</v>
      </c>
      <c r="AC86" s="26">
        <f t="shared" si="34"/>
        <v>100</v>
      </c>
      <c r="AD86" s="34"/>
      <c r="AE86" s="26">
        <f t="shared" si="35"/>
        <v>0</v>
      </c>
      <c r="AF86" s="34">
        <v>0</v>
      </c>
      <c r="AG86" s="25">
        <f t="shared" si="36"/>
        <v>1</v>
      </c>
      <c r="AH86" s="10">
        <f t="shared" si="37"/>
        <v>0</v>
      </c>
      <c r="AI86" s="26">
        <f t="shared" si="38"/>
        <v>-100</v>
      </c>
      <c r="AJ86" s="34"/>
    </row>
    <row r="87" spans="1:36">
      <c r="A87" s="33"/>
      <c r="B87" s="22">
        <f t="shared" si="39"/>
        <v>4.9305555555555505E-2</v>
      </c>
      <c r="C87" s="15"/>
      <c r="D87" s="51" t="s">
        <v>107</v>
      </c>
      <c r="E87" s="40"/>
      <c r="F87" s="31">
        <v>0</v>
      </c>
      <c r="G87" s="31">
        <v>0</v>
      </c>
      <c r="H87" s="52">
        <f t="shared" si="40"/>
        <v>1</v>
      </c>
      <c r="J87" s="54">
        <f t="shared" si="26"/>
        <v>0</v>
      </c>
      <c r="K87" s="55">
        <f t="shared" si="27"/>
        <v>47.5</v>
      </c>
      <c r="L87" s="54">
        <f>MIN(J87:$J$136)</f>
        <v>0</v>
      </c>
      <c r="M87" s="55">
        <f>MIN(K87:$K$136)</f>
        <v>47.5</v>
      </c>
      <c r="N87" s="24">
        <f t="shared" si="28"/>
        <v>0</v>
      </c>
      <c r="O87" s="24">
        <f t="shared" si="29"/>
        <v>95</v>
      </c>
      <c r="P87" s="35"/>
      <c r="Q87" s="52">
        <f t="shared" si="41"/>
        <v>1</v>
      </c>
      <c r="R87" s="24">
        <f t="shared" si="30"/>
        <v>0</v>
      </c>
      <c r="S87" s="24">
        <f t="shared" si="31"/>
        <v>47.5</v>
      </c>
      <c r="T87" s="35"/>
      <c r="U87" s="36">
        <f t="shared" si="22"/>
        <v>0</v>
      </c>
      <c r="V87" s="36">
        <f t="shared" si="23"/>
        <v>0</v>
      </c>
      <c r="W87" s="24">
        <f t="shared" si="24"/>
        <v>0</v>
      </c>
      <c r="X87" s="24">
        <f t="shared" si="25"/>
        <v>47.5</v>
      </c>
      <c r="Y87" s="32"/>
      <c r="Z87" s="34">
        <v>0</v>
      </c>
      <c r="AA87" s="25">
        <f t="shared" si="32"/>
        <v>0</v>
      </c>
      <c r="AB87" s="10">
        <f t="shared" si="33"/>
        <v>0</v>
      </c>
      <c r="AC87" s="26">
        <f t="shared" si="34"/>
        <v>100</v>
      </c>
      <c r="AD87" s="34"/>
      <c r="AE87" s="26">
        <f t="shared" si="35"/>
        <v>0</v>
      </c>
      <c r="AF87" s="34">
        <v>0</v>
      </c>
      <c r="AG87" s="25">
        <f t="shared" si="36"/>
        <v>1</v>
      </c>
      <c r="AH87" s="10">
        <f t="shared" si="37"/>
        <v>0</v>
      </c>
      <c r="AI87" s="26">
        <f t="shared" si="38"/>
        <v>-100</v>
      </c>
      <c r="AJ87" s="34"/>
    </row>
    <row r="88" spans="1:36">
      <c r="A88" s="33"/>
      <c r="B88" s="22">
        <f t="shared" si="39"/>
        <v>4.9999999999999947E-2</v>
      </c>
      <c r="C88" s="15"/>
      <c r="D88" s="51" t="s">
        <v>107</v>
      </c>
      <c r="E88" s="40"/>
      <c r="F88" s="31">
        <v>0</v>
      </c>
      <c r="G88" s="31">
        <v>0</v>
      </c>
      <c r="H88" s="52">
        <f t="shared" si="40"/>
        <v>1</v>
      </c>
      <c r="J88" s="54">
        <f t="shared" si="26"/>
        <v>0</v>
      </c>
      <c r="K88" s="55">
        <f t="shared" si="27"/>
        <v>47.5</v>
      </c>
      <c r="L88" s="54">
        <f>MIN(J88:$J$136)</f>
        <v>0</v>
      </c>
      <c r="M88" s="55">
        <f>MIN(K88:$K$136)</f>
        <v>47.5</v>
      </c>
      <c r="N88" s="24">
        <f t="shared" si="28"/>
        <v>0</v>
      </c>
      <c r="O88" s="24">
        <f t="shared" si="29"/>
        <v>95</v>
      </c>
      <c r="P88" s="35"/>
      <c r="Q88" s="52">
        <f t="shared" si="41"/>
        <v>1</v>
      </c>
      <c r="R88" s="24">
        <f t="shared" si="30"/>
        <v>0</v>
      </c>
      <c r="S88" s="24">
        <f t="shared" si="31"/>
        <v>47.5</v>
      </c>
      <c r="T88" s="35"/>
      <c r="U88" s="36">
        <f t="shared" si="22"/>
        <v>0</v>
      </c>
      <c r="V88" s="36">
        <f t="shared" si="23"/>
        <v>0</v>
      </c>
      <c r="W88" s="24">
        <f t="shared" si="24"/>
        <v>0</v>
      </c>
      <c r="X88" s="24">
        <f t="shared" si="25"/>
        <v>47.5</v>
      </c>
      <c r="Y88" s="32"/>
      <c r="Z88" s="34">
        <v>0</v>
      </c>
      <c r="AA88" s="25">
        <f t="shared" si="32"/>
        <v>0</v>
      </c>
      <c r="AB88" s="10">
        <f t="shared" si="33"/>
        <v>0</v>
      </c>
      <c r="AC88" s="26">
        <f t="shared" si="34"/>
        <v>100</v>
      </c>
      <c r="AD88" s="34"/>
      <c r="AE88" s="26">
        <f t="shared" si="35"/>
        <v>0</v>
      </c>
      <c r="AF88" s="34">
        <v>0</v>
      </c>
      <c r="AG88" s="25">
        <f t="shared" si="36"/>
        <v>1</v>
      </c>
      <c r="AH88" s="10">
        <f t="shared" si="37"/>
        <v>0</v>
      </c>
      <c r="AI88" s="26">
        <f t="shared" si="38"/>
        <v>-100</v>
      </c>
      <c r="AJ88" s="34"/>
    </row>
    <row r="89" spans="1:36">
      <c r="A89" s="33"/>
      <c r="B89" s="22">
        <f t="shared" si="39"/>
        <v>5.0694444444444389E-2</v>
      </c>
      <c r="C89" s="15"/>
      <c r="D89" s="51" t="s">
        <v>107</v>
      </c>
      <c r="E89" s="40"/>
      <c r="F89" s="31">
        <v>0</v>
      </c>
      <c r="G89" s="31">
        <v>0</v>
      </c>
      <c r="H89" s="52">
        <f t="shared" si="40"/>
        <v>1</v>
      </c>
      <c r="J89" s="54">
        <f t="shared" si="26"/>
        <v>0</v>
      </c>
      <c r="K89" s="55">
        <f t="shared" si="27"/>
        <v>47.5</v>
      </c>
      <c r="L89" s="54">
        <f>MIN(J89:$J$136)</f>
        <v>0</v>
      </c>
      <c r="M89" s="55">
        <f>MIN(K89:$K$136)</f>
        <v>47.5</v>
      </c>
      <c r="N89" s="24">
        <f t="shared" si="28"/>
        <v>0</v>
      </c>
      <c r="O89" s="24">
        <f t="shared" si="29"/>
        <v>95</v>
      </c>
      <c r="P89" s="35"/>
      <c r="Q89" s="52">
        <f t="shared" si="41"/>
        <v>1</v>
      </c>
      <c r="R89" s="24">
        <f t="shared" si="30"/>
        <v>0</v>
      </c>
      <c r="S89" s="24">
        <f t="shared" si="31"/>
        <v>47.5</v>
      </c>
      <c r="T89" s="35"/>
      <c r="U89" s="36">
        <f t="shared" si="22"/>
        <v>0</v>
      </c>
      <c r="V89" s="36">
        <f t="shared" si="23"/>
        <v>0</v>
      </c>
      <c r="W89" s="24">
        <f t="shared" si="24"/>
        <v>0</v>
      </c>
      <c r="X89" s="24">
        <f t="shared" si="25"/>
        <v>47.5</v>
      </c>
      <c r="Y89" s="32"/>
      <c r="Z89" s="34">
        <v>0</v>
      </c>
      <c r="AA89" s="25">
        <f t="shared" si="32"/>
        <v>0</v>
      </c>
      <c r="AB89" s="10">
        <f t="shared" si="33"/>
        <v>0</v>
      </c>
      <c r="AC89" s="26">
        <f t="shared" si="34"/>
        <v>100</v>
      </c>
      <c r="AD89" s="34"/>
      <c r="AE89" s="26">
        <f t="shared" si="35"/>
        <v>0</v>
      </c>
      <c r="AF89" s="34">
        <v>0</v>
      </c>
      <c r="AG89" s="25">
        <f t="shared" si="36"/>
        <v>1</v>
      </c>
      <c r="AH89" s="10">
        <f t="shared" si="37"/>
        <v>0</v>
      </c>
      <c r="AI89" s="26">
        <f t="shared" si="38"/>
        <v>-100</v>
      </c>
      <c r="AJ89" s="34"/>
    </row>
    <row r="90" spans="1:36">
      <c r="A90" s="33"/>
      <c r="B90" s="22">
        <f t="shared" si="39"/>
        <v>5.1388888888888831E-2</v>
      </c>
      <c r="C90" s="15"/>
      <c r="D90" s="51" t="s">
        <v>107</v>
      </c>
      <c r="E90" s="40"/>
      <c r="F90" s="31">
        <v>0</v>
      </c>
      <c r="G90" s="31">
        <v>0</v>
      </c>
      <c r="H90" s="52">
        <f t="shared" si="40"/>
        <v>1</v>
      </c>
      <c r="J90" s="54">
        <f t="shared" si="26"/>
        <v>0</v>
      </c>
      <c r="K90" s="55">
        <f t="shared" si="27"/>
        <v>47.5</v>
      </c>
      <c r="L90" s="54">
        <f>MIN(J90:$J$136)</f>
        <v>0</v>
      </c>
      <c r="M90" s="55">
        <f>MIN(K90:$K$136)</f>
        <v>47.5</v>
      </c>
      <c r="N90" s="24">
        <f t="shared" si="28"/>
        <v>0</v>
      </c>
      <c r="O90" s="24">
        <f t="shared" si="29"/>
        <v>95</v>
      </c>
      <c r="P90" s="35"/>
      <c r="Q90" s="52">
        <f t="shared" si="41"/>
        <v>1</v>
      </c>
      <c r="R90" s="24">
        <f t="shared" si="30"/>
        <v>0</v>
      </c>
      <c r="S90" s="24">
        <f t="shared" si="31"/>
        <v>47.5</v>
      </c>
      <c r="T90" s="35"/>
      <c r="U90" s="36">
        <f t="shared" si="22"/>
        <v>0</v>
      </c>
      <c r="V90" s="36">
        <f t="shared" si="23"/>
        <v>0</v>
      </c>
      <c r="W90" s="24">
        <f t="shared" si="24"/>
        <v>0</v>
      </c>
      <c r="X90" s="24">
        <f t="shared" si="25"/>
        <v>47.5</v>
      </c>
      <c r="Y90" s="32"/>
      <c r="Z90" s="34">
        <v>0</v>
      </c>
      <c r="AA90" s="25">
        <f t="shared" si="32"/>
        <v>0</v>
      </c>
      <c r="AB90" s="10">
        <f t="shared" si="33"/>
        <v>0</v>
      </c>
      <c r="AC90" s="26">
        <f t="shared" si="34"/>
        <v>100</v>
      </c>
      <c r="AD90" s="34"/>
      <c r="AE90" s="26">
        <f t="shared" si="35"/>
        <v>0</v>
      </c>
      <c r="AF90" s="34">
        <v>0</v>
      </c>
      <c r="AG90" s="25">
        <f t="shared" si="36"/>
        <v>1</v>
      </c>
      <c r="AH90" s="10">
        <f t="shared" si="37"/>
        <v>0</v>
      </c>
      <c r="AI90" s="26">
        <f t="shared" si="38"/>
        <v>-100</v>
      </c>
      <c r="AJ90" s="34"/>
    </row>
    <row r="91" spans="1:36">
      <c r="A91" s="33"/>
      <c r="B91" s="22">
        <f t="shared" si="39"/>
        <v>5.2083333333333273E-2</v>
      </c>
      <c r="C91" s="15"/>
      <c r="D91" s="51" t="s">
        <v>107</v>
      </c>
      <c r="E91" s="40"/>
      <c r="F91" s="31">
        <v>0</v>
      </c>
      <c r="G91" s="31">
        <v>0</v>
      </c>
      <c r="H91" s="52">
        <f t="shared" si="40"/>
        <v>1</v>
      </c>
      <c r="J91" s="54">
        <f t="shared" si="26"/>
        <v>0</v>
      </c>
      <c r="K91" s="55">
        <f t="shared" si="27"/>
        <v>47.5</v>
      </c>
      <c r="L91" s="54">
        <f>MIN(J91:$J$136)</f>
        <v>0</v>
      </c>
      <c r="M91" s="55">
        <f>MIN(K91:$K$136)</f>
        <v>47.5</v>
      </c>
      <c r="N91" s="24">
        <f t="shared" si="28"/>
        <v>0</v>
      </c>
      <c r="O91" s="24">
        <f t="shared" si="29"/>
        <v>95</v>
      </c>
      <c r="P91" s="35"/>
      <c r="Q91" s="52">
        <f t="shared" si="41"/>
        <v>1</v>
      </c>
      <c r="R91" s="24">
        <f t="shared" si="30"/>
        <v>0</v>
      </c>
      <c r="S91" s="24">
        <f t="shared" si="31"/>
        <v>47.5</v>
      </c>
      <c r="T91" s="35"/>
      <c r="U91" s="36">
        <f t="shared" si="22"/>
        <v>0</v>
      </c>
      <c r="V91" s="36">
        <f t="shared" si="23"/>
        <v>0</v>
      </c>
      <c r="W91" s="24">
        <f t="shared" si="24"/>
        <v>0</v>
      </c>
      <c r="X91" s="24">
        <f t="shared" si="25"/>
        <v>47.5</v>
      </c>
      <c r="Y91" s="32"/>
      <c r="Z91" s="34">
        <v>0</v>
      </c>
      <c r="AA91" s="25">
        <f t="shared" si="32"/>
        <v>0</v>
      </c>
      <c r="AB91" s="10">
        <f t="shared" si="33"/>
        <v>0</v>
      </c>
      <c r="AC91" s="26">
        <f t="shared" si="34"/>
        <v>100</v>
      </c>
      <c r="AD91" s="34"/>
      <c r="AE91" s="26">
        <f t="shared" si="35"/>
        <v>0</v>
      </c>
      <c r="AF91" s="34">
        <v>0</v>
      </c>
      <c r="AG91" s="25">
        <f t="shared" si="36"/>
        <v>1</v>
      </c>
      <c r="AH91" s="10">
        <f t="shared" si="37"/>
        <v>0</v>
      </c>
      <c r="AI91" s="26">
        <f t="shared" si="38"/>
        <v>-100</v>
      </c>
      <c r="AJ91" s="34"/>
    </row>
    <row r="92" spans="1:36">
      <c r="A92" s="33"/>
      <c r="B92" s="22">
        <f t="shared" si="39"/>
        <v>5.2777777777777715E-2</v>
      </c>
      <c r="C92" s="15"/>
      <c r="D92" s="51" t="s">
        <v>107</v>
      </c>
      <c r="E92" s="40"/>
      <c r="F92" s="31">
        <v>0</v>
      </c>
      <c r="G92" s="31">
        <v>0</v>
      </c>
      <c r="H92" s="52">
        <f t="shared" si="40"/>
        <v>1</v>
      </c>
      <c r="J92" s="54">
        <f t="shared" si="26"/>
        <v>0</v>
      </c>
      <c r="K92" s="55">
        <f t="shared" si="27"/>
        <v>47.5</v>
      </c>
      <c r="L92" s="54">
        <f>MIN(J92:$J$136)</f>
        <v>0</v>
      </c>
      <c r="M92" s="55">
        <f>MIN(K92:$K$136)</f>
        <v>47.5</v>
      </c>
      <c r="N92" s="24">
        <f t="shared" si="28"/>
        <v>0</v>
      </c>
      <c r="O92" s="24">
        <f t="shared" si="29"/>
        <v>95</v>
      </c>
      <c r="P92" s="35"/>
      <c r="Q92" s="52">
        <f t="shared" si="41"/>
        <v>1</v>
      </c>
      <c r="R92" s="24">
        <f t="shared" si="30"/>
        <v>0</v>
      </c>
      <c r="S92" s="24">
        <f t="shared" si="31"/>
        <v>47.5</v>
      </c>
      <c r="T92" s="35"/>
      <c r="U92" s="36">
        <f t="shared" si="22"/>
        <v>0</v>
      </c>
      <c r="V92" s="36">
        <f t="shared" si="23"/>
        <v>0</v>
      </c>
      <c r="W92" s="24">
        <f t="shared" si="24"/>
        <v>0</v>
      </c>
      <c r="X92" s="24">
        <f t="shared" si="25"/>
        <v>47.5</v>
      </c>
      <c r="Y92" s="32"/>
      <c r="Z92" s="34">
        <v>0</v>
      </c>
      <c r="AA92" s="25">
        <f t="shared" si="32"/>
        <v>0</v>
      </c>
      <c r="AB92" s="10">
        <f t="shared" si="33"/>
        <v>0</v>
      </c>
      <c r="AC92" s="26">
        <f t="shared" si="34"/>
        <v>100</v>
      </c>
      <c r="AD92" s="34"/>
      <c r="AE92" s="26">
        <f t="shared" si="35"/>
        <v>0</v>
      </c>
      <c r="AF92" s="34">
        <v>0</v>
      </c>
      <c r="AG92" s="25">
        <f t="shared" si="36"/>
        <v>1</v>
      </c>
      <c r="AH92" s="10">
        <f t="shared" si="37"/>
        <v>0</v>
      </c>
      <c r="AI92" s="26">
        <f t="shared" si="38"/>
        <v>-100</v>
      </c>
      <c r="AJ92" s="34"/>
    </row>
    <row r="93" spans="1:36">
      <c r="A93" s="33"/>
      <c r="B93" s="22">
        <f t="shared" si="39"/>
        <v>5.3472222222222157E-2</v>
      </c>
      <c r="C93" s="15"/>
      <c r="D93" s="51" t="s">
        <v>107</v>
      </c>
      <c r="E93" s="40"/>
      <c r="F93" s="31">
        <v>0</v>
      </c>
      <c r="G93" s="31">
        <v>0</v>
      </c>
      <c r="H93" s="52">
        <f t="shared" si="40"/>
        <v>1</v>
      </c>
      <c r="J93" s="54">
        <f t="shared" si="26"/>
        <v>0</v>
      </c>
      <c r="K93" s="55">
        <f t="shared" si="27"/>
        <v>47.5</v>
      </c>
      <c r="L93" s="54">
        <f>MIN(J93:$J$136)</f>
        <v>0</v>
      </c>
      <c r="M93" s="55">
        <f>MIN(K93:$K$136)</f>
        <v>47.5</v>
      </c>
      <c r="N93" s="24">
        <f t="shared" si="28"/>
        <v>0</v>
      </c>
      <c r="O93" s="24">
        <f t="shared" si="29"/>
        <v>95</v>
      </c>
      <c r="P93" s="35"/>
      <c r="Q93" s="52">
        <f t="shared" si="41"/>
        <v>1</v>
      </c>
      <c r="R93" s="24">
        <f t="shared" si="30"/>
        <v>0</v>
      </c>
      <c r="S93" s="24">
        <f t="shared" si="31"/>
        <v>47.5</v>
      </c>
      <c r="T93" s="35"/>
      <c r="U93" s="36">
        <f t="shared" si="22"/>
        <v>0</v>
      </c>
      <c r="V93" s="36">
        <f t="shared" si="23"/>
        <v>0</v>
      </c>
      <c r="W93" s="24">
        <f t="shared" si="24"/>
        <v>0</v>
      </c>
      <c r="X93" s="24">
        <f t="shared" si="25"/>
        <v>47.5</v>
      </c>
      <c r="Y93" s="32"/>
      <c r="Z93" s="34">
        <v>0</v>
      </c>
      <c r="AA93" s="25">
        <f t="shared" si="32"/>
        <v>0</v>
      </c>
      <c r="AB93" s="10">
        <f t="shared" si="33"/>
        <v>0</v>
      </c>
      <c r="AC93" s="26">
        <f t="shared" si="34"/>
        <v>100</v>
      </c>
      <c r="AD93" s="34"/>
      <c r="AE93" s="26">
        <f t="shared" si="35"/>
        <v>0</v>
      </c>
      <c r="AF93" s="34">
        <v>0</v>
      </c>
      <c r="AG93" s="25">
        <f t="shared" si="36"/>
        <v>1</v>
      </c>
      <c r="AH93" s="10">
        <f t="shared" si="37"/>
        <v>0</v>
      </c>
      <c r="AI93" s="26">
        <f t="shared" si="38"/>
        <v>-100</v>
      </c>
      <c r="AJ93" s="34"/>
    </row>
    <row r="94" spans="1:36">
      <c r="A94" s="33"/>
      <c r="B94" s="22">
        <f t="shared" si="39"/>
        <v>5.4166666666666599E-2</v>
      </c>
      <c r="C94" s="15"/>
      <c r="D94" s="51" t="s">
        <v>107</v>
      </c>
      <c r="E94" s="40"/>
      <c r="F94" s="31">
        <v>0</v>
      </c>
      <c r="G94" s="31">
        <v>0</v>
      </c>
      <c r="H94" s="52">
        <f t="shared" si="40"/>
        <v>1</v>
      </c>
      <c r="J94" s="54">
        <f t="shared" si="26"/>
        <v>0</v>
      </c>
      <c r="K94" s="55">
        <f t="shared" si="27"/>
        <v>47.5</v>
      </c>
      <c r="L94" s="54">
        <f>MIN(J94:$J$136)</f>
        <v>0</v>
      </c>
      <c r="M94" s="55">
        <f>MIN(K94:$K$136)</f>
        <v>47.5</v>
      </c>
      <c r="N94" s="24">
        <f t="shared" si="28"/>
        <v>0</v>
      </c>
      <c r="O94" s="24">
        <f t="shared" si="29"/>
        <v>95</v>
      </c>
      <c r="P94" s="35"/>
      <c r="Q94" s="52">
        <f t="shared" si="41"/>
        <v>1</v>
      </c>
      <c r="R94" s="24">
        <f t="shared" si="30"/>
        <v>0</v>
      </c>
      <c r="S94" s="24">
        <f t="shared" si="31"/>
        <v>47.5</v>
      </c>
      <c r="T94" s="35"/>
      <c r="U94" s="36">
        <f t="shared" si="22"/>
        <v>0</v>
      </c>
      <c r="V94" s="36">
        <f t="shared" si="23"/>
        <v>0</v>
      </c>
      <c r="W94" s="24">
        <f t="shared" si="24"/>
        <v>0</v>
      </c>
      <c r="X94" s="24">
        <f t="shared" si="25"/>
        <v>47.5</v>
      </c>
      <c r="Y94" s="32"/>
      <c r="Z94" s="34">
        <v>0</v>
      </c>
      <c r="AA94" s="25">
        <f t="shared" si="32"/>
        <v>0</v>
      </c>
      <c r="AB94" s="10">
        <f t="shared" si="33"/>
        <v>0</v>
      </c>
      <c r="AC94" s="26">
        <f t="shared" si="34"/>
        <v>100</v>
      </c>
      <c r="AD94" s="34"/>
      <c r="AE94" s="26">
        <f t="shared" si="35"/>
        <v>0</v>
      </c>
      <c r="AF94" s="34">
        <v>0</v>
      </c>
      <c r="AG94" s="25">
        <f t="shared" si="36"/>
        <v>1</v>
      </c>
      <c r="AH94" s="10">
        <f t="shared" si="37"/>
        <v>0</v>
      </c>
      <c r="AI94" s="26">
        <f t="shared" si="38"/>
        <v>-100</v>
      </c>
      <c r="AJ94" s="34"/>
    </row>
    <row r="95" spans="1:36">
      <c r="A95" s="33"/>
      <c r="B95" s="22">
        <f t="shared" si="39"/>
        <v>5.4861111111111041E-2</v>
      </c>
      <c r="C95" s="15"/>
      <c r="D95" s="51" t="s">
        <v>107</v>
      </c>
      <c r="E95" s="40"/>
      <c r="F95" s="31">
        <v>0</v>
      </c>
      <c r="G95" s="31">
        <v>0</v>
      </c>
      <c r="H95" s="52">
        <f t="shared" si="40"/>
        <v>1</v>
      </c>
      <c r="J95" s="54">
        <f t="shared" si="26"/>
        <v>0</v>
      </c>
      <c r="K95" s="55">
        <f t="shared" si="27"/>
        <v>47.5</v>
      </c>
      <c r="L95" s="54">
        <f>MIN(J95:$J$136)</f>
        <v>0</v>
      </c>
      <c r="M95" s="55">
        <f>MIN(K95:$K$136)</f>
        <v>47.5</v>
      </c>
      <c r="N95" s="24">
        <f t="shared" si="28"/>
        <v>0</v>
      </c>
      <c r="O95" s="24">
        <f t="shared" si="29"/>
        <v>95</v>
      </c>
      <c r="P95" s="35"/>
      <c r="Q95" s="52">
        <f t="shared" si="41"/>
        <v>1</v>
      </c>
      <c r="R95" s="24">
        <f t="shared" si="30"/>
        <v>0</v>
      </c>
      <c r="S95" s="24">
        <f t="shared" si="31"/>
        <v>47.5</v>
      </c>
      <c r="T95" s="35"/>
      <c r="U95" s="36">
        <f t="shared" si="22"/>
        <v>0</v>
      </c>
      <c r="V95" s="36">
        <f t="shared" si="23"/>
        <v>0</v>
      </c>
      <c r="W95" s="24">
        <f t="shared" si="24"/>
        <v>0</v>
      </c>
      <c r="X95" s="24">
        <f t="shared" si="25"/>
        <v>47.5</v>
      </c>
      <c r="Y95" s="32"/>
      <c r="Z95" s="34">
        <v>0</v>
      </c>
      <c r="AA95" s="25">
        <f t="shared" si="32"/>
        <v>0</v>
      </c>
      <c r="AB95" s="10">
        <f t="shared" si="33"/>
        <v>0</v>
      </c>
      <c r="AC95" s="26">
        <f t="shared" si="34"/>
        <v>100</v>
      </c>
      <c r="AD95" s="34"/>
      <c r="AE95" s="26">
        <f t="shared" si="35"/>
        <v>0</v>
      </c>
      <c r="AF95" s="34">
        <v>0</v>
      </c>
      <c r="AG95" s="25">
        <f t="shared" si="36"/>
        <v>1</v>
      </c>
      <c r="AH95" s="10">
        <f t="shared" si="37"/>
        <v>0</v>
      </c>
      <c r="AI95" s="26">
        <f t="shared" si="38"/>
        <v>-100</v>
      </c>
      <c r="AJ95" s="34"/>
    </row>
    <row r="96" spans="1:36">
      <c r="A96" s="33"/>
      <c r="B96" s="22">
        <f t="shared" si="39"/>
        <v>5.5555555555555483E-2</v>
      </c>
      <c r="C96" s="15"/>
      <c r="D96" s="51" t="s">
        <v>107</v>
      </c>
      <c r="E96" s="40"/>
      <c r="F96" s="31">
        <v>0</v>
      </c>
      <c r="G96" s="31">
        <v>0</v>
      </c>
      <c r="H96" s="52">
        <f t="shared" si="40"/>
        <v>1</v>
      </c>
      <c r="J96" s="54">
        <f t="shared" si="26"/>
        <v>0</v>
      </c>
      <c r="K96" s="55">
        <f t="shared" si="27"/>
        <v>47.5</v>
      </c>
      <c r="L96" s="54">
        <f>MIN(J96:$J$136)</f>
        <v>0</v>
      </c>
      <c r="M96" s="55">
        <f>MIN(K96:$K$136)</f>
        <v>47.5</v>
      </c>
      <c r="N96" s="24">
        <f t="shared" si="28"/>
        <v>0</v>
      </c>
      <c r="O96" s="24">
        <f t="shared" si="29"/>
        <v>95</v>
      </c>
      <c r="P96" s="35"/>
      <c r="Q96" s="52">
        <f t="shared" si="41"/>
        <v>1</v>
      </c>
      <c r="R96" s="24">
        <f t="shared" si="30"/>
        <v>0</v>
      </c>
      <c r="S96" s="24">
        <f t="shared" si="31"/>
        <v>47.5</v>
      </c>
      <c r="T96" s="35"/>
      <c r="U96" s="36">
        <f t="shared" si="22"/>
        <v>0</v>
      </c>
      <c r="V96" s="36">
        <f t="shared" si="23"/>
        <v>0</v>
      </c>
      <c r="W96" s="24">
        <f t="shared" si="24"/>
        <v>0</v>
      </c>
      <c r="X96" s="24">
        <f t="shared" si="25"/>
        <v>47.5</v>
      </c>
      <c r="Y96" s="32"/>
      <c r="Z96" s="34">
        <v>0</v>
      </c>
      <c r="AA96" s="25">
        <f t="shared" si="32"/>
        <v>0</v>
      </c>
      <c r="AB96" s="10">
        <f t="shared" si="33"/>
        <v>0</v>
      </c>
      <c r="AC96" s="26">
        <f t="shared" si="34"/>
        <v>100</v>
      </c>
      <c r="AD96" s="34"/>
      <c r="AE96" s="26">
        <f t="shared" si="35"/>
        <v>0</v>
      </c>
      <c r="AF96" s="34">
        <v>0</v>
      </c>
      <c r="AG96" s="25">
        <f t="shared" si="36"/>
        <v>1</v>
      </c>
      <c r="AH96" s="10">
        <f t="shared" si="37"/>
        <v>0</v>
      </c>
      <c r="AI96" s="26">
        <f t="shared" si="38"/>
        <v>-100</v>
      </c>
      <c r="AJ96" s="34"/>
    </row>
    <row r="97" spans="1:36">
      <c r="A97" s="33"/>
      <c r="B97" s="22">
        <f t="shared" si="39"/>
        <v>5.6249999999999925E-2</v>
      </c>
      <c r="C97" s="15"/>
      <c r="D97" s="51" t="s">
        <v>107</v>
      </c>
      <c r="E97" s="40"/>
      <c r="F97" s="31">
        <v>0</v>
      </c>
      <c r="G97" s="31">
        <v>0</v>
      </c>
      <c r="H97" s="52">
        <f t="shared" si="40"/>
        <v>1</v>
      </c>
      <c r="J97" s="54">
        <f t="shared" si="26"/>
        <v>0</v>
      </c>
      <c r="K97" s="55">
        <f t="shared" si="27"/>
        <v>47.5</v>
      </c>
      <c r="L97" s="54">
        <f>MIN(J97:$J$136)</f>
        <v>0</v>
      </c>
      <c r="M97" s="55">
        <f>MIN(K97:$K$136)</f>
        <v>47.5</v>
      </c>
      <c r="N97" s="24">
        <f t="shared" si="28"/>
        <v>0</v>
      </c>
      <c r="O97" s="24">
        <f t="shared" si="29"/>
        <v>95</v>
      </c>
      <c r="P97" s="35"/>
      <c r="Q97" s="52">
        <f t="shared" si="41"/>
        <v>1</v>
      </c>
      <c r="R97" s="24">
        <f t="shared" si="30"/>
        <v>0</v>
      </c>
      <c r="S97" s="24">
        <f t="shared" si="31"/>
        <v>47.5</v>
      </c>
      <c r="T97" s="35"/>
      <c r="U97" s="36">
        <f t="shared" si="22"/>
        <v>0</v>
      </c>
      <c r="V97" s="36">
        <f t="shared" si="23"/>
        <v>0</v>
      </c>
      <c r="W97" s="24">
        <f t="shared" si="24"/>
        <v>0</v>
      </c>
      <c r="X97" s="24">
        <f t="shared" si="25"/>
        <v>47.5</v>
      </c>
      <c r="Y97" s="32"/>
      <c r="Z97" s="34">
        <v>0</v>
      </c>
      <c r="AA97" s="25">
        <f t="shared" si="32"/>
        <v>0</v>
      </c>
      <c r="AB97" s="10">
        <f t="shared" si="33"/>
        <v>0</v>
      </c>
      <c r="AC97" s="26">
        <f t="shared" si="34"/>
        <v>100</v>
      </c>
      <c r="AD97" s="34"/>
      <c r="AE97" s="26">
        <f t="shared" si="35"/>
        <v>0</v>
      </c>
      <c r="AF97" s="34">
        <v>0</v>
      </c>
      <c r="AG97" s="25">
        <f t="shared" si="36"/>
        <v>1</v>
      </c>
      <c r="AH97" s="10">
        <f t="shared" si="37"/>
        <v>0</v>
      </c>
      <c r="AI97" s="26">
        <f t="shared" si="38"/>
        <v>-100</v>
      </c>
      <c r="AJ97" s="34"/>
    </row>
    <row r="98" spans="1:36">
      <c r="A98" s="33"/>
      <c r="B98" s="22">
        <f t="shared" si="39"/>
        <v>5.6944444444444367E-2</v>
      </c>
      <c r="C98" s="15"/>
      <c r="D98" s="51" t="s">
        <v>107</v>
      </c>
      <c r="E98" s="40"/>
      <c r="F98" s="31">
        <v>0</v>
      </c>
      <c r="G98" s="31">
        <v>0</v>
      </c>
      <c r="H98" s="52">
        <f t="shared" si="40"/>
        <v>1</v>
      </c>
      <c r="J98" s="54">
        <f t="shared" si="26"/>
        <v>0</v>
      </c>
      <c r="K98" s="55">
        <f t="shared" si="27"/>
        <v>47.5</v>
      </c>
      <c r="L98" s="54">
        <f>MIN(J98:$J$136)</f>
        <v>0</v>
      </c>
      <c r="M98" s="55">
        <f>MIN(K98:$K$136)</f>
        <v>47.5</v>
      </c>
      <c r="N98" s="24">
        <f t="shared" si="28"/>
        <v>0</v>
      </c>
      <c r="O98" s="24">
        <f t="shared" si="29"/>
        <v>95</v>
      </c>
      <c r="P98" s="35"/>
      <c r="Q98" s="52">
        <f t="shared" si="41"/>
        <v>1</v>
      </c>
      <c r="R98" s="24">
        <f t="shared" si="30"/>
        <v>0</v>
      </c>
      <c r="S98" s="24">
        <f t="shared" si="31"/>
        <v>47.5</v>
      </c>
      <c r="T98" s="35"/>
      <c r="U98" s="36">
        <f t="shared" si="22"/>
        <v>0</v>
      </c>
      <c r="V98" s="36">
        <f t="shared" si="23"/>
        <v>0</v>
      </c>
      <c r="W98" s="24">
        <f t="shared" si="24"/>
        <v>0</v>
      </c>
      <c r="X98" s="24">
        <f t="shared" si="25"/>
        <v>47.5</v>
      </c>
      <c r="Y98" s="32"/>
      <c r="Z98" s="34">
        <v>0</v>
      </c>
      <c r="AA98" s="25">
        <f t="shared" si="32"/>
        <v>0</v>
      </c>
      <c r="AB98" s="10">
        <f t="shared" si="33"/>
        <v>0</v>
      </c>
      <c r="AC98" s="26">
        <f t="shared" si="34"/>
        <v>100</v>
      </c>
      <c r="AD98" s="34"/>
      <c r="AE98" s="26">
        <f t="shared" si="35"/>
        <v>0</v>
      </c>
      <c r="AF98" s="34">
        <v>0</v>
      </c>
      <c r="AG98" s="25">
        <f t="shared" si="36"/>
        <v>1</v>
      </c>
      <c r="AH98" s="10">
        <f t="shared" si="37"/>
        <v>0</v>
      </c>
      <c r="AI98" s="26">
        <f t="shared" si="38"/>
        <v>-100</v>
      </c>
      <c r="AJ98" s="34"/>
    </row>
    <row r="99" spans="1:36">
      <c r="A99" s="33"/>
      <c r="B99" s="22">
        <f t="shared" si="39"/>
        <v>5.7638888888888809E-2</v>
      </c>
      <c r="C99" s="15"/>
      <c r="D99" s="51" t="s">
        <v>107</v>
      </c>
      <c r="E99" s="40"/>
      <c r="F99" s="31">
        <v>0</v>
      </c>
      <c r="G99" s="31">
        <v>0</v>
      </c>
      <c r="H99" s="52">
        <f t="shared" si="40"/>
        <v>1</v>
      </c>
      <c r="J99" s="54">
        <f t="shared" si="26"/>
        <v>0</v>
      </c>
      <c r="K99" s="55">
        <f t="shared" si="27"/>
        <v>47.5</v>
      </c>
      <c r="L99" s="54">
        <f>MIN(J99:$J$136)</f>
        <v>0</v>
      </c>
      <c r="M99" s="55">
        <f>MIN(K99:$K$136)</f>
        <v>47.5</v>
      </c>
      <c r="N99" s="24">
        <f t="shared" si="28"/>
        <v>0</v>
      </c>
      <c r="O99" s="24">
        <f t="shared" si="29"/>
        <v>95</v>
      </c>
      <c r="P99" s="35"/>
      <c r="Q99" s="52">
        <f t="shared" si="41"/>
        <v>1</v>
      </c>
      <c r="R99" s="24">
        <f t="shared" si="30"/>
        <v>0</v>
      </c>
      <c r="S99" s="24">
        <f t="shared" si="31"/>
        <v>47.5</v>
      </c>
      <c r="T99" s="35"/>
      <c r="U99" s="36">
        <f t="shared" si="22"/>
        <v>0</v>
      </c>
      <c r="V99" s="36">
        <f t="shared" si="23"/>
        <v>0</v>
      </c>
      <c r="W99" s="24">
        <f t="shared" si="24"/>
        <v>0</v>
      </c>
      <c r="X99" s="24">
        <f t="shared" si="25"/>
        <v>47.5</v>
      </c>
      <c r="Y99" s="32"/>
      <c r="Z99" s="34">
        <v>0</v>
      </c>
      <c r="AA99" s="25">
        <f t="shared" si="32"/>
        <v>0</v>
      </c>
      <c r="AB99" s="10">
        <f t="shared" si="33"/>
        <v>0</v>
      </c>
      <c r="AC99" s="26">
        <f t="shared" si="34"/>
        <v>100</v>
      </c>
      <c r="AD99" s="34"/>
      <c r="AE99" s="26">
        <f t="shared" si="35"/>
        <v>0</v>
      </c>
      <c r="AF99" s="34">
        <v>0</v>
      </c>
      <c r="AG99" s="25">
        <f t="shared" si="36"/>
        <v>1</v>
      </c>
      <c r="AH99" s="10">
        <f t="shared" si="37"/>
        <v>0</v>
      </c>
      <c r="AI99" s="26">
        <f t="shared" si="38"/>
        <v>-100</v>
      </c>
      <c r="AJ99" s="34"/>
    </row>
    <row r="100" spans="1:36">
      <c r="A100" s="33"/>
      <c r="B100" s="22">
        <f t="shared" si="39"/>
        <v>5.8333333333333251E-2</v>
      </c>
      <c r="C100" s="15"/>
      <c r="D100" s="51" t="s">
        <v>107</v>
      </c>
      <c r="E100" s="40"/>
      <c r="F100" s="31">
        <v>0</v>
      </c>
      <c r="G100" s="31">
        <v>0</v>
      </c>
      <c r="H100" s="52">
        <f t="shared" si="40"/>
        <v>1</v>
      </c>
      <c r="J100" s="54">
        <f t="shared" si="26"/>
        <v>0</v>
      </c>
      <c r="K100" s="55">
        <f t="shared" si="27"/>
        <v>47.5</v>
      </c>
      <c r="L100" s="54">
        <f>MIN(J100:$J$136)</f>
        <v>0</v>
      </c>
      <c r="M100" s="55">
        <f>MIN(K100:$K$136)</f>
        <v>47.5</v>
      </c>
      <c r="N100" s="24">
        <f t="shared" si="28"/>
        <v>0</v>
      </c>
      <c r="O100" s="24">
        <f t="shared" si="29"/>
        <v>95</v>
      </c>
      <c r="P100" s="35"/>
      <c r="Q100" s="52">
        <f t="shared" si="41"/>
        <v>1</v>
      </c>
      <c r="R100" s="24">
        <f t="shared" si="30"/>
        <v>0</v>
      </c>
      <c r="S100" s="24">
        <f t="shared" si="31"/>
        <v>47.5</v>
      </c>
      <c r="T100" s="35"/>
      <c r="U100" s="36">
        <f t="shared" si="22"/>
        <v>0</v>
      </c>
      <c r="V100" s="36">
        <f t="shared" si="23"/>
        <v>0</v>
      </c>
      <c r="W100" s="24">
        <f t="shared" si="24"/>
        <v>0</v>
      </c>
      <c r="X100" s="24">
        <f t="shared" si="25"/>
        <v>47.5</v>
      </c>
      <c r="Y100" s="32"/>
      <c r="Z100" s="34">
        <v>0</v>
      </c>
      <c r="AA100" s="25">
        <f t="shared" si="32"/>
        <v>0</v>
      </c>
      <c r="AB100" s="10">
        <f t="shared" si="33"/>
        <v>0</v>
      </c>
      <c r="AC100" s="26">
        <f t="shared" si="34"/>
        <v>100</v>
      </c>
      <c r="AD100" s="34"/>
      <c r="AE100" s="26">
        <f t="shared" si="35"/>
        <v>0</v>
      </c>
      <c r="AF100" s="34">
        <v>0</v>
      </c>
      <c r="AG100" s="25">
        <f t="shared" si="36"/>
        <v>1</v>
      </c>
      <c r="AH100" s="10">
        <f t="shared" si="37"/>
        <v>0</v>
      </c>
      <c r="AI100" s="26">
        <f t="shared" si="38"/>
        <v>-100</v>
      </c>
      <c r="AJ100" s="34"/>
    </row>
    <row r="101" spans="1:36">
      <c r="A101" s="33"/>
      <c r="B101" s="22">
        <f t="shared" si="39"/>
        <v>5.9027777777777693E-2</v>
      </c>
      <c r="C101" s="15"/>
      <c r="D101" s="51" t="s">
        <v>107</v>
      </c>
      <c r="E101" s="40"/>
      <c r="F101" s="31">
        <v>0</v>
      </c>
      <c r="G101" s="31">
        <v>0</v>
      </c>
      <c r="H101" s="52">
        <f t="shared" si="40"/>
        <v>1</v>
      </c>
      <c r="J101" s="54">
        <f t="shared" si="26"/>
        <v>0</v>
      </c>
      <c r="K101" s="55">
        <f t="shared" si="27"/>
        <v>47.5</v>
      </c>
      <c r="L101" s="54">
        <f>MIN(J101:$J$136)</f>
        <v>0</v>
      </c>
      <c r="M101" s="55">
        <f>MIN(K101:$K$136)</f>
        <v>47.5</v>
      </c>
      <c r="N101" s="24">
        <f t="shared" si="28"/>
        <v>0</v>
      </c>
      <c r="O101" s="24">
        <f t="shared" si="29"/>
        <v>95</v>
      </c>
      <c r="P101" s="35"/>
      <c r="Q101" s="52">
        <f t="shared" si="41"/>
        <v>1</v>
      </c>
      <c r="R101" s="24">
        <f t="shared" si="30"/>
        <v>0</v>
      </c>
      <c r="S101" s="24">
        <f t="shared" si="31"/>
        <v>47.5</v>
      </c>
      <c r="T101" s="35"/>
      <c r="U101" s="36">
        <f t="shared" si="22"/>
        <v>0</v>
      </c>
      <c r="V101" s="36">
        <f t="shared" si="23"/>
        <v>0</v>
      </c>
      <c r="W101" s="24">
        <f t="shared" si="24"/>
        <v>0</v>
      </c>
      <c r="X101" s="24">
        <f t="shared" si="25"/>
        <v>47.5</v>
      </c>
      <c r="Y101" s="32"/>
      <c r="Z101" s="34">
        <v>0</v>
      </c>
      <c r="AA101" s="25">
        <f t="shared" si="32"/>
        <v>0</v>
      </c>
      <c r="AB101" s="10">
        <f t="shared" si="33"/>
        <v>0</v>
      </c>
      <c r="AC101" s="26">
        <f t="shared" si="34"/>
        <v>100</v>
      </c>
      <c r="AD101" s="34"/>
      <c r="AE101" s="26">
        <f t="shared" si="35"/>
        <v>0</v>
      </c>
      <c r="AF101" s="34">
        <v>0</v>
      </c>
      <c r="AG101" s="25">
        <f t="shared" si="36"/>
        <v>1</v>
      </c>
      <c r="AH101" s="10">
        <f t="shared" si="37"/>
        <v>0</v>
      </c>
      <c r="AI101" s="26">
        <f t="shared" si="38"/>
        <v>-100</v>
      </c>
      <c r="AJ101" s="34"/>
    </row>
    <row r="102" spans="1:36">
      <c r="A102" s="33"/>
      <c r="B102" s="22">
        <f t="shared" si="39"/>
        <v>5.9722222222222135E-2</v>
      </c>
      <c r="C102" s="15"/>
      <c r="D102" s="51" t="s">
        <v>107</v>
      </c>
      <c r="E102" s="40"/>
      <c r="F102" s="31">
        <v>0</v>
      </c>
      <c r="G102" s="31">
        <v>0</v>
      </c>
      <c r="H102" s="52">
        <f t="shared" si="40"/>
        <v>1</v>
      </c>
      <c r="J102" s="54">
        <f t="shared" si="26"/>
        <v>0</v>
      </c>
      <c r="K102" s="55">
        <f t="shared" si="27"/>
        <v>47.5</v>
      </c>
      <c r="L102" s="54">
        <f>MIN(J102:$J$136)</f>
        <v>0</v>
      </c>
      <c r="M102" s="55">
        <f>MIN(K102:$K$136)</f>
        <v>47.5</v>
      </c>
      <c r="N102" s="24">
        <f t="shared" si="28"/>
        <v>0</v>
      </c>
      <c r="O102" s="24">
        <f t="shared" si="29"/>
        <v>95</v>
      </c>
      <c r="P102" s="35"/>
      <c r="Q102" s="52">
        <f t="shared" si="41"/>
        <v>1</v>
      </c>
      <c r="R102" s="24">
        <f t="shared" si="30"/>
        <v>0</v>
      </c>
      <c r="S102" s="24">
        <f t="shared" si="31"/>
        <v>47.5</v>
      </c>
      <c r="T102" s="35"/>
      <c r="U102" s="36">
        <f t="shared" si="22"/>
        <v>0</v>
      </c>
      <c r="V102" s="36">
        <f t="shared" si="23"/>
        <v>0</v>
      </c>
      <c r="W102" s="24">
        <f t="shared" si="24"/>
        <v>0</v>
      </c>
      <c r="X102" s="24">
        <f t="shared" si="25"/>
        <v>47.5</v>
      </c>
      <c r="Y102" s="32"/>
      <c r="Z102" s="34">
        <v>0</v>
      </c>
      <c r="AA102" s="25">
        <f t="shared" si="32"/>
        <v>0</v>
      </c>
      <c r="AB102" s="10">
        <f t="shared" si="33"/>
        <v>0</v>
      </c>
      <c r="AC102" s="26">
        <f t="shared" si="34"/>
        <v>100</v>
      </c>
      <c r="AD102" s="34"/>
      <c r="AE102" s="26">
        <f t="shared" si="35"/>
        <v>0</v>
      </c>
      <c r="AF102" s="34">
        <v>0</v>
      </c>
      <c r="AG102" s="25">
        <f t="shared" si="36"/>
        <v>1</v>
      </c>
      <c r="AH102" s="10">
        <f t="shared" si="37"/>
        <v>0</v>
      </c>
      <c r="AI102" s="26">
        <f t="shared" si="38"/>
        <v>-100</v>
      </c>
      <c r="AJ102" s="34"/>
    </row>
    <row r="103" spans="1:36">
      <c r="A103" s="33"/>
      <c r="B103" s="22">
        <f t="shared" si="39"/>
        <v>6.0416666666666577E-2</v>
      </c>
      <c r="C103" s="15"/>
      <c r="D103" s="51" t="s">
        <v>107</v>
      </c>
      <c r="E103" s="40"/>
      <c r="F103" s="31">
        <v>0</v>
      </c>
      <c r="G103" s="31">
        <v>0</v>
      </c>
      <c r="H103" s="52">
        <f t="shared" si="40"/>
        <v>1</v>
      </c>
      <c r="J103" s="54">
        <f t="shared" si="26"/>
        <v>0</v>
      </c>
      <c r="K103" s="55">
        <f t="shared" si="27"/>
        <v>47.5</v>
      </c>
      <c r="L103" s="54">
        <f>MIN(J103:$J$136)</f>
        <v>0</v>
      </c>
      <c r="M103" s="55">
        <f>MIN(K103:$K$136)</f>
        <v>47.5</v>
      </c>
      <c r="N103" s="24">
        <f t="shared" si="28"/>
        <v>0</v>
      </c>
      <c r="O103" s="24">
        <f t="shared" si="29"/>
        <v>95</v>
      </c>
      <c r="P103" s="35"/>
      <c r="Q103" s="52">
        <f t="shared" si="41"/>
        <v>1</v>
      </c>
      <c r="R103" s="24">
        <f t="shared" si="30"/>
        <v>0</v>
      </c>
      <c r="S103" s="24">
        <f t="shared" si="31"/>
        <v>47.5</v>
      </c>
      <c r="T103" s="35"/>
      <c r="U103" s="36">
        <f t="shared" si="22"/>
        <v>0</v>
      </c>
      <c r="V103" s="36">
        <f t="shared" si="23"/>
        <v>0</v>
      </c>
      <c r="W103" s="24">
        <f t="shared" si="24"/>
        <v>0</v>
      </c>
      <c r="X103" s="24">
        <f t="shared" si="25"/>
        <v>47.5</v>
      </c>
      <c r="Y103" s="32"/>
      <c r="Z103" s="34">
        <v>0</v>
      </c>
      <c r="AA103" s="25">
        <f t="shared" si="32"/>
        <v>0</v>
      </c>
      <c r="AB103" s="10">
        <f t="shared" si="33"/>
        <v>0</v>
      </c>
      <c r="AC103" s="26">
        <f t="shared" si="34"/>
        <v>100</v>
      </c>
      <c r="AD103" s="34"/>
      <c r="AE103" s="26">
        <f t="shared" si="35"/>
        <v>0</v>
      </c>
      <c r="AF103" s="34">
        <v>0</v>
      </c>
      <c r="AG103" s="25">
        <f t="shared" si="36"/>
        <v>1</v>
      </c>
      <c r="AH103" s="10">
        <f t="shared" si="37"/>
        <v>0</v>
      </c>
      <c r="AI103" s="26">
        <f t="shared" si="38"/>
        <v>-100</v>
      </c>
      <c r="AJ103" s="34"/>
    </row>
    <row r="104" spans="1:36">
      <c r="A104" s="33"/>
      <c r="B104" s="22">
        <f t="shared" si="39"/>
        <v>6.1111111111111019E-2</v>
      </c>
      <c r="C104" s="15"/>
      <c r="D104" s="51" t="s">
        <v>107</v>
      </c>
      <c r="E104" s="40"/>
      <c r="F104" s="31">
        <v>0</v>
      </c>
      <c r="G104" s="31">
        <v>0</v>
      </c>
      <c r="H104" s="52">
        <f t="shared" si="40"/>
        <v>1</v>
      </c>
      <c r="J104" s="54">
        <f t="shared" si="26"/>
        <v>0</v>
      </c>
      <c r="K104" s="55">
        <f t="shared" si="27"/>
        <v>47.5</v>
      </c>
      <c r="L104" s="54">
        <f>MIN(J104:$J$136)</f>
        <v>0</v>
      </c>
      <c r="M104" s="55">
        <f>MIN(K104:$K$136)</f>
        <v>47.5</v>
      </c>
      <c r="N104" s="24">
        <f t="shared" si="28"/>
        <v>0</v>
      </c>
      <c r="O104" s="24">
        <f t="shared" si="29"/>
        <v>95</v>
      </c>
      <c r="P104" s="35"/>
      <c r="Q104" s="52">
        <f t="shared" si="41"/>
        <v>1</v>
      </c>
      <c r="R104" s="24">
        <f t="shared" si="30"/>
        <v>0</v>
      </c>
      <c r="S104" s="24">
        <f t="shared" si="31"/>
        <v>47.5</v>
      </c>
      <c r="T104" s="35"/>
      <c r="U104" s="36">
        <f t="shared" si="22"/>
        <v>0</v>
      </c>
      <c r="V104" s="36">
        <f t="shared" si="23"/>
        <v>0</v>
      </c>
      <c r="W104" s="24">
        <f t="shared" si="24"/>
        <v>0</v>
      </c>
      <c r="X104" s="24">
        <f t="shared" si="25"/>
        <v>47.5</v>
      </c>
      <c r="Y104" s="32"/>
      <c r="Z104" s="34">
        <v>0</v>
      </c>
      <c r="AA104" s="25">
        <f t="shared" si="32"/>
        <v>0</v>
      </c>
      <c r="AB104" s="10">
        <f t="shared" si="33"/>
        <v>0</v>
      </c>
      <c r="AC104" s="26">
        <f t="shared" si="34"/>
        <v>100</v>
      </c>
      <c r="AD104" s="34"/>
      <c r="AE104" s="26">
        <f t="shared" si="35"/>
        <v>0</v>
      </c>
      <c r="AF104" s="34">
        <v>0</v>
      </c>
      <c r="AG104" s="25">
        <f t="shared" si="36"/>
        <v>1</v>
      </c>
      <c r="AH104" s="10">
        <f t="shared" si="37"/>
        <v>0</v>
      </c>
      <c r="AI104" s="26">
        <f t="shared" si="38"/>
        <v>-100</v>
      </c>
      <c r="AJ104" s="34"/>
    </row>
    <row r="105" spans="1:36">
      <c r="A105" s="33"/>
      <c r="B105" s="22">
        <f t="shared" si="39"/>
        <v>6.1805555555555461E-2</v>
      </c>
      <c r="C105" s="15"/>
      <c r="D105" s="51" t="s">
        <v>107</v>
      </c>
      <c r="E105" s="40"/>
      <c r="F105" s="31">
        <v>0</v>
      </c>
      <c r="G105" s="31">
        <v>0</v>
      </c>
      <c r="H105" s="52">
        <f t="shared" si="40"/>
        <v>1</v>
      </c>
      <c r="J105" s="54">
        <f t="shared" si="26"/>
        <v>0</v>
      </c>
      <c r="K105" s="55">
        <f t="shared" si="27"/>
        <v>47.5</v>
      </c>
      <c r="L105" s="54">
        <f>MIN(J105:$J$136)</f>
        <v>0</v>
      </c>
      <c r="M105" s="55">
        <f>MIN(K105:$K$136)</f>
        <v>47.5</v>
      </c>
      <c r="N105" s="24">
        <f t="shared" si="28"/>
        <v>0</v>
      </c>
      <c r="O105" s="24">
        <f t="shared" si="29"/>
        <v>95</v>
      </c>
      <c r="P105" s="35"/>
      <c r="Q105" s="52">
        <f t="shared" si="41"/>
        <v>1</v>
      </c>
      <c r="R105" s="24">
        <f t="shared" si="30"/>
        <v>0</v>
      </c>
      <c r="S105" s="24">
        <f t="shared" si="31"/>
        <v>47.5</v>
      </c>
      <c r="T105" s="35"/>
      <c r="U105" s="36">
        <f t="shared" si="22"/>
        <v>0</v>
      </c>
      <c r="V105" s="36">
        <f t="shared" si="23"/>
        <v>0</v>
      </c>
      <c r="W105" s="24">
        <f t="shared" si="24"/>
        <v>0</v>
      </c>
      <c r="X105" s="24">
        <f t="shared" si="25"/>
        <v>47.5</v>
      </c>
      <c r="Y105" s="32"/>
      <c r="Z105" s="34">
        <v>0</v>
      </c>
      <c r="AA105" s="25">
        <f t="shared" si="32"/>
        <v>0</v>
      </c>
      <c r="AB105" s="10">
        <f t="shared" si="33"/>
        <v>0</v>
      </c>
      <c r="AC105" s="26">
        <f t="shared" si="34"/>
        <v>100</v>
      </c>
      <c r="AD105" s="34"/>
      <c r="AE105" s="26">
        <f t="shared" si="35"/>
        <v>0</v>
      </c>
      <c r="AF105" s="34">
        <v>0</v>
      </c>
      <c r="AG105" s="25">
        <f t="shared" si="36"/>
        <v>1</v>
      </c>
      <c r="AH105" s="10">
        <f t="shared" si="37"/>
        <v>0</v>
      </c>
      <c r="AI105" s="26">
        <f t="shared" si="38"/>
        <v>-100</v>
      </c>
      <c r="AJ105" s="34"/>
    </row>
    <row r="106" spans="1:36">
      <c r="A106" s="33"/>
      <c r="B106" s="22">
        <f t="shared" si="39"/>
        <v>6.2499999999999903E-2</v>
      </c>
      <c r="C106" s="15"/>
      <c r="D106" s="51" t="s">
        <v>107</v>
      </c>
      <c r="E106" s="40"/>
      <c r="F106" s="31">
        <v>0</v>
      </c>
      <c r="G106" s="31">
        <v>0</v>
      </c>
      <c r="H106" s="52">
        <f t="shared" si="40"/>
        <v>1</v>
      </c>
      <c r="J106" s="54">
        <f t="shared" si="26"/>
        <v>0</v>
      </c>
      <c r="K106" s="55">
        <f t="shared" si="27"/>
        <v>47.5</v>
      </c>
      <c r="L106" s="54">
        <f>MIN(J106:$J$136)</f>
        <v>0</v>
      </c>
      <c r="M106" s="55">
        <f>MIN(K106:$K$136)</f>
        <v>47.5</v>
      </c>
      <c r="N106" s="24">
        <f t="shared" si="28"/>
        <v>0</v>
      </c>
      <c r="O106" s="24">
        <f t="shared" si="29"/>
        <v>95</v>
      </c>
      <c r="P106" s="35"/>
      <c r="Q106" s="52">
        <f t="shared" si="41"/>
        <v>1</v>
      </c>
      <c r="R106" s="24">
        <f t="shared" si="30"/>
        <v>0</v>
      </c>
      <c r="S106" s="24">
        <f t="shared" si="31"/>
        <v>47.5</v>
      </c>
      <c r="T106" s="35"/>
      <c r="U106" s="36">
        <f t="shared" si="22"/>
        <v>0</v>
      </c>
      <c r="V106" s="36">
        <f t="shared" si="23"/>
        <v>0</v>
      </c>
      <c r="W106" s="24">
        <f t="shared" si="24"/>
        <v>0</v>
      </c>
      <c r="X106" s="24">
        <f t="shared" si="25"/>
        <v>47.5</v>
      </c>
      <c r="Y106" s="32"/>
      <c r="Z106" s="34">
        <v>0</v>
      </c>
      <c r="AA106" s="25">
        <f t="shared" si="32"/>
        <v>0</v>
      </c>
      <c r="AB106" s="10">
        <f t="shared" si="33"/>
        <v>0</v>
      </c>
      <c r="AC106" s="26">
        <f t="shared" si="34"/>
        <v>100</v>
      </c>
      <c r="AD106" s="34"/>
      <c r="AE106" s="26">
        <f t="shared" si="35"/>
        <v>0</v>
      </c>
      <c r="AF106" s="34">
        <v>0</v>
      </c>
      <c r="AG106" s="25">
        <f t="shared" si="36"/>
        <v>1</v>
      </c>
      <c r="AH106" s="10">
        <f t="shared" si="37"/>
        <v>0</v>
      </c>
      <c r="AI106" s="26">
        <f t="shared" si="38"/>
        <v>-100</v>
      </c>
      <c r="AJ106" s="34"/>
    </row>
    <row r="107" spans="1:36" s="44" customFormat="1" ht="14.45">
      <c r="A107" s="41"/>
      <c r="B107" s="22">
        <f t="shared" si="39"/>
        <v>6.3194444444444345E-2</v>
      </c>
      <c r="C107" s="42"/>
      <c r="D107" s="48" t="s">
        <v>108</v>
      </c>
      <c r="E107" s="43"/>
      <c r="F107" s="31">
        <v>0</v>
      </c>
      <c r="G107" s="31">
        <v>0</v>
      </c>
      <c r="H107" s="52">
        <f t="shared" si="40"/>
        <v>1</v>
      </c>
      <c r="J107" s="54">
        <f t="shared" si="26"/>
        <v>0</v>
      </c>
      <c r="K107" s="55">
        <f t="shared" si="27"/>
        <v>47.5</v>
      </c>
      <c r="L107" s="54">
        <f>MIN(J107:$J$136)</f>
        <v>0</v>
      </c>
      <c r="M107" s="55">
        <f>MIN(K107:$K$136)</f>
        <v>47.5</v>
      </c>
      <c r="N107" s="24">
        <f t="shared" si="28"/>
        <v>0</v>
      </c>
      <c r="O107" s="24">
        <f t="shared" si="29"/>
        <v>95</v>
      </c>
      <c r="P107" s="45"/>
      <c r="Q107" s="52">
        <f t="shared" si="41"/>
        <v>1</v>
      </c>
      <c r="R107" s="24">
        <f t="shared" si="30"/>
        <v>0</v>
      </c>
      <c r="S107" s="24">
        <f t="shared" si="31"/>
        <v>47.5</v>
      </c>
      <c r="T107" s="45"/>
      <c r="U107" s="36">
        <f t="shared" si="22"/>
        <v>0</v>
      </c>
      <c r="V107" s="36">
        <f t="shared" si="23"/>
        <v>0</v>
      </c>
      <c r="W107" s="24">
        <f t="shared" si="24"/>
        <v>0</v>
      </c>
      <c r="X107" s="24">
        <f t="shared" si="25"/>
        <v>47.5</v>
      </c>
      <c r="Y107" s="46"/>
      <c r="Z107" s="34">
        <v>0</v>
      </c>
      <c r="AA107" s="25">
        <f t="shared" si="32"/>
        <v>0</v>
      </c>
      <c r="AB107" s="10">
        <f t="shared" si="33"/>
        <v>0</v>
      </c>
      <c r="AC107" s="26">
        <f t="shared" si="34"/>
        <v>100</v>
      </c>
      <c r="AD107" s="47"/>
      <c r="AE107" s="26">
        <f t="shared" si="35"/>
        <v>0</v>
      </c>
      <c r="AF107" s="34">
        <v>0</v>
      </c>
      <c r="AG107" s="25">
        <f t="shared" si="36"/>
        <v>1</v>
      </c>
      <c r="AH107" s="10">
        <f t="shared" si="37"/>
        <v>0</v>
      </c>
      <c r="AI107" s="26">
        <f t="shared" si="38"/>
        <v>-100</v>
      </c>
      <c r="AJ107" s="47"/>
    </row>
    <row r="108" spans="1:36" s="44" customFormat="1" ht="14.45">
      <c r="A108" s="41"/>
      <c r="B108" s="22">
        <f t="shared" si="39"/>
        <v>6.3888888888888787E-2</v>
      </c>
      <c r="C108" s="42"/>
      <c r="D108" s="48" t="s">
        <v>108</v>
      </c>
      <c r="E108" s="43"/>
      <c r="F108" s="31">
        <v>0</v>
      </c>
      <c r="G108" s="31">
        <v>0</v>
      </c>
      <c r="H108" s="52">
        <f t="shared" si="40"/>
        <v>1</v>
      </c>
      <c r="J108" s="54">
        <f t="shared" si="26"/>
        <v>0</v>
      </c>
      <c r="K108" s="55">
        <f t="shared" si="27"/>
        <v>47.5</v>
      </c>
      <c r="L108" s="54">
        <f>MIN(J108:$J$136)</f>
        <v>0</v>
      </c>
      <c r="M108" s="55">
        <f>MIN(K108:$K$136)</f>
        <v>47.5</v>
      </c>
      <c r="N108" s="24">
        <f t="shared" si="28"/>
        <v>0</v>
      </c>
      <c r="O108" s="24">
        <f t="shared" si="29"/>
        <v>95</v>
      </c>
      <c r="P108" s="45"/>
      <c r="Q108" s="52">
        <f t="shared" si="41"/>
        <v>1</v>
      </c>
      <c r="R108" s="24">
        <f t="shared" si="30"/>
        <v>0</v>
      </c>
      <c r="S108" s="24">
        <f t="shared" si="31"/>
        <v>47.5</v>
      </c>
      <c r="T108" s="45"/>
      <c r="U108" s="36">
        <f t="shared" si="22"/>
        <v>0</v>
      </c>
      <c r="V108" s="36">
        <f t="shared" si="23"/>
        <v>0</v>
      </c>
      <c r="W108" s="24">
        <f t="shared" si="24"/>
        <v>0</v>
      </c>
      <c r="X108" s="24">
        <f t="shared" si="25"/>
        <v>47.5</v>
      </c>
      <c r="Y108" s="46"/>
      <c r="Z108" s="34">
        <v>0</v>
      </c>
      <c r="AA108" s="25">
        <f t="shared" si="32"/>
        <v>0</v>
      </c>
      <c r="AB108" s="10">
        <f t="shared" si="33"/>
        <v>0</v>
      </c>
      <c r="AC108" s="26">
        <f t="shared" si="34"/>
        <v>100</v>
      </c>
      <c r="AD108" s="47"/>
      <c r="AE108" s="26">
        <f t="shared" si="35"/>
        <v>0</v>
      </c>
      <c r="AF108" s="34">
        <v>0</v>
      </c>
      <c r="AG108" s="25">
        <f t="shared" si="36"/>
        <v>1</v>
      </c>
      <c r="AH108" s="10">
        <f t="shared" si="37"/>
        <v>0</v>
      </c>
      <c r="AI108" s="26">
        <f t="shared" si="38"/>
        <v>-100</v>
      </c>
      <c r="AJ108" s="47"/>
    </row>
    <row r="109" spans="1:36" s="44" customFormat="1" ht="14.45">
      <c r="A109" s="41"/>
      <c r="B109" s="22">
        <f t="shared" si="39"/>
        <v>6.4583333333333229E-2</v>
      </c>
      <c r="C109" s="42"/>
      <c r="D109" s="48" t="s">
        <v>108</v>
      </c>
      <c r="E109" s="43"/>
      <c r="F109" s="31">
        <v>0</v>
      </c>
      <c r="G109" s="31">
        <v>0</v>
      </c>
      <c r="H109" s="52">
        <f t="shared" si="40"/>
        <v>1</v>
      </c>
      <c r="J109" s="54">
        <f t="shared" si="26"/>
        <v>0</v>
      </c>
      <c r="K109" s="55">
        <f t="shared" si="27"/>
        <v>47.5</v>
      </c>
      <c r="L109" s="54">
        <f>MIN(J109:$J$136)</f>
        <v>0</v>
      </c>
      <c r="M109" s="55">
        <f>MIN(K109:$K$136)</f>
        <v>47.5</v>
      </c>
      <c r="N109" s="24">
        <f t="shared" si="28"/>
        <v>0</v>
      </c>
      <c r="O109" s="24">
        <f t="shared" si="29"/>
        <v>95</v>
      </c>
      <c r="P109" s="45"/>
      <c r="Q109" s="52">
        <f t="shared" si="41"/>
        <v>1</v>
      </c>
      <c r="R109" s="24">
        <f t="shared" si="30"/>
        <v>0</v>
      </c>
      <c r="S109" s="24">
        <f t="shared" si="31"/>
        <v>47.5</v>
      </c>
      <c r="T109" s="45"/>
      <c r="U109" s="36">
        <f t="shared" si="22"/>
        <v>0</v>
      </c>
      <c r="V109" s="36">
        <f t="shared" si="23"/>
        <v>0</v>
      </c>
      <c r="W109" s="24">
        <f t="shared" si="24"/>
        <v>0</v>
      </c>
      <c r="X109" s="24">
        <f t="shared" si="25"/>
        <v>47.5</v>
      </c>
      <c r="Y109" s="46"/>
      <c r="Z109" s="34">
        <v>0</v>
      </c>
      <c r="AA109" s="25">
        <f t="shared" si="32"/>
        <v>0</v>
      </c>
      <c r="AB109" s="10">
        <f t="shared" si="33"/>
        <v>0</v>
      </c>
      <c r="AC109" s="26">
        <f t="shared" si="34"/>
        <v>100</v>
      </c>
      <c r="AD109" s="47"/>
      <c r="AE109" s="26">
        <f t="shared" si="35"/>
        <v>0</v>
      </c>
      <c r="AF109" s="34">
        <v>0</v>
      </c>
      <c r="AG109" s="25">
        <f t="shared" si="36"/>
        <v>1</v>
      </c>
      <c r="AH109" s="10">
        <f t="shared" si="37"/>
        <v>0</v>
      </c>
      <c r="AI109" s="26">
        <f t="shared" si="38"/>
        <v>-100</v>
      </c>
      <c r="AJ109" s="47"/>
    </row>
    <row r="110" spans="1:36" s="44" customFormat="1" ht="14.45">
      <c r="A110" s="41"/>
      <c r="B110" s="22">
        <f t="shared" si="39"/>
        <v>6.5277777777777671E-2</v>
      </c>
      <c r="C110" s="42"/>
      <c r="D110" s="48" t="s">
        <v>108</v>
      </c>
      <c r="E110" s="43"/>
      <c r="F110" s="31">
        <v>0</v>
      </c>
      <c r="G110" s="31">
        <v>0</v>
      </c>
      <c r="H110" s="52">
        <f t="shared" si="40"/>
        <v>1</v>
      </c>
      <c r="J110" s="54">
        <f t="shared" si="26"/>
        <v>0</v>
      </c>
      <c r="K110" s="55">
        <f t="shared" si="27"/>
        <v>47.5</v>
      </c>
      <c r="L110" s="54">
        <f>MIN(J110:$J$136)</f>
        <v>0</v>
      </c>
      <c r="M110" s="55">
        <f>MIN(K110:$K$136)</f>
        <v>47.5</v>
      </c>
      <c r="N110" s="24">
        <f t="shared" si="28"/>
        <v>0</v>
      </c>
      <c r="O110" s="24">
        <f t="shared" si="29"/>
        <v>95</v>
      </c>
      <c r="P110" s="45"/>
      <c r="Q110" s="52">
        <f t="shared" si="41"/>
        <v>1</v>
      </c>
      <c r="R110" s="24">
        <f t="shared" si="30"/>
        <v>0</v>
      </c>
      <c r="S110" s="24">
        <f t="shared" si="31"/>
        <v>47.5</v>
      </c>
      <c r="T110" s="45"/>
      <c r="U110" s="36">
        <f t="shared" si="22"/>
        <v>0</v>
      </c>
      <c r="V110" s="36">
        <f t="shared" si="23"/>
        <v>0</v>
      </c>
      <c r="W110" s="24">
        <f t="shared" si="24"/>
        <v>0</v>
      </c>
      <c r="X110" s="24">
        <f t="shared" si="25"/>
        <v>47.5</v>
      </c>
      <c r="Y110" s="46"/>
      <c r="Z110" s="34">
        <v>0</v>
      </c>
      <c r="AA110" s="25">
        <f t="shared" si="32"/>
        <v>0</v>
      </c>
      <c r="AB110" s="10">
        <f t="shared" si="33"/>
        <v>0</v>
      </c>
      <c r="AC110" s="26">
        <f t="shared" si="34"/>
        <v>100</v>
      </c>
      <c r="AD110" s="47"/>
      <c r="AE110" s="26">
        <f t="shared" si="35"/>
        <v>0</v>
      </c>
      <c r="AF110" s="34">
        <v>0</v>
      </c>
      <c r="AG110" s="25">
        <f t="shared" si="36"/>
        <v>1</v>
      </c>
      <c r="AH110" s="10">
        <f t="shared" si="37"/>
        <v>0</v>
      </c>
      <c r="AI110" s="26">
        <f t="shared" si="38"/>
        <v>-100</v>
      </c>
      <c r="AJ110" s="47"/>
    </row>
    <row r="111" spans="1:36" s="44" customFormat="1" ht="14.45">
      <c r="A111" s="41"/>
      <c r="B111" s="22">
        <f t="shared" si="39"/>
        <v>6.5972222222222113E-2</v>
      </c>
      <c r="C111" s="42"/>
      <c r="D111" s="48" t="s">
        <v>108</v>
      </c>
      <c r="E111" s="43"/>
      <c r="F111" s="31">
        <v>0</v>
      </c>
      <c r="G111" s="31">
        <v>0</v>
      </c>
      <c r="H111" s="52">
        <f t="shared" si="40"/>
        <v>1</v>
      </c>
      <c r="J111" s="54">
        <f t="shared" si="26"/>
        <v>0</v>
      </c>
      <c r="K111" s="55">
        <f t="shared" si="27"/>
        <v>47.5</v>
      </c>
      <c r="L111" s="54">
        <f>MIN(J111:$J$136)</f>
        <v>0</v>
      </c>
      <c r="M111" s="55">
        <f>MIN(K111:$K$136)</f>
        <v>47.5</v>
      </c>
      <c r="N111" s="24">
        <f t="shared" si="28"/>
        <v>0</v>
      </c>
      <c r="O111" s="24">
        <f t="shared" si="29"/>
        <v>95</v>
      </c>
      <c r="P111" s="45"/>
      <c r="Q111" s="52">
        <f t="shared" si="41"/>
        <v>1</v>
      </c>
      <c r="R111" s="24">
        <f t="shared" si="30"/>
        <v>0</v>
      </c>
      <c r="S111" s="24">
        <f t="shared" si="31"/>
        <v>47.5</v>
      </c>
      <c r="T111" s="45"/>
      <c r="U111" s="36">
        <f t="shared" si="22"/>
        <v>0</v>
      </c>
      <c r="V111" s="36">
        <f t="shared" si="23"/>
        <v>0</v>
      </c>
      <c r="W111" s="24">
        <f t="shared" si="24"/>
        <v>0</v>
      </c>
      <c r="X111" s="24">
        <f t="shared" si="25"/>
        <v>47.5</v>
      </c>
      <c r="Y111" s="46"/>
      <c r="Z111" s="34">
        <v>0</v>
      </c>
      <c r="AA111" s="25">
        <f t="shared" si="32"/>
        <v>0</v>
      </c>
      <c r="AB111" s="10">
        <f t="shared" si="33"/>
        <v>0</v>
      </c>
      <c r="AC111" s="26">
        <f t="shared" si="34"/>
        <v>100</v>
      </c>
      <c r="AD111" s="47"/>
      <c r="AE111" s="26">
        <f t="shared" si="35"/>
        <v>0</v>
      </c>
      <c r="AF111" s="34">
        <v>0</v>
      </c>
      <c r="AG111" s="25">
        <f t="shared" si="36"/>
        <v>1</v>
      </c>
      <c r="AH111" s="10">
        <f t="shared" si="37"/>
        <v>0</v>
      </c>
      <c r="AI111" s="26">
        <f t="shared" si="38"/>
        <v>-100</v>
      </c>
      <c r="AJ111" s="47"/>
    </row>
    <row r="112" spans="1:36" s="44" customFormat="1" ht="14.45">
      <c r="A112" s="41"/>
      <c r="B112" s="22">
        <f t="shared" si="39"/>
        <v>6.6666666666666555E-2</v>
      </c>
      <c r="C112" s="42"/>
      <c r="D112" s="48" t="s">
        <v>108</v>
      </c>
      <c r="E112" s="43"/>
      <c r="F112" s="31">
        <v>0</v>
      </c>
      <c r="G112" s="31">
        <v>0</v>
      </c>
      <c r="H112" s="52">
        <f t="shared" si="40"/>
        <v>1</v>
      </c>
      <c r="J112" s="54">
        <f t="shared" si="26"/>
        <v>0</v>
      </c>
      <c r="K112" s="55">
        <f t="shared" si="27"/>
        <v>47.5</v>
      </c>
      <c r="L112" s="54">
        <f>MIN(J112:$J$136)</f>
        <v>0</v>
      </c>
      <c r="M112" s="55">
        <f>MIN(K112:$K$136)</f>
        <v>47.5</v>
      </c>
      <c r="N112" s="24">
        <f t="shared" si="28"/>
        <v>0</v>
      </c>
      <c r="O112" s="24">
        <f t="shared" si="29"/>
        <v>95</v>
      </c>
      <c r="P112" s="45"/>
      <c r="Q112" s="52">
        <f t="shared" si="41"/>
        <v>1</v>
      </c>
      <c r="R112" s="24">
        <f t="shared" si="30"/>
        <v>0</v>
      </c>
      <c r="S112" s="24">
        <f t="shared" si="31"/>
        <v>47.5</v>
      </c>
      <c r="T112" s="45"/>
      <c r="U112" s="36">
        <f t="shared" si="22"/>
        <v>0</v>
      </c>
      <c r="V112" s="36">
        <f t="shared" si="23"/>
        <v>0</v>
      </c>
      <c r="W112" s="24">
        <f t="shared" si="24"/>
        <v>0</v>
      </c>
      <c r="X112" s="24">
        <f t="shared" si="25"/>
        <v>47.5</v>
      </c>
      <c r="Y112" s="46"/>
      <c r="Z112" s="34">
        <v>0</v>
      </c>
      <c r="AA112" s="25">
        <f t="shared" si="32"/>
        <v>0</v>
      </c>
      <c r="AB112" s="10">
        <f t="shared" si="33"/>
        <v>0</v>
      </c>
      <c r="AC112" s="26">
        <f t="shared" si="34"/>
        <v>100</v>
      </c>
      <c r="AD112" s="47"/>
      <c r="AE112" s="26">
        <f t="shared" si="35"/>
        <v>0</v>
      </c>
      <c r="AF112" s="34">
        <v>0</v>
      </c>
      <c r="AG112" s="25">
        <f t="shared" si="36"/>
        <v>1</v>
      </c>
      <c r="AH112" s="10">
        <f t="shared" si="37"/>
        <v>0</v>
      </c>
      <c r="AI112" s="26">
        <f t="shared" si="38"/>
        <v>-100</v>
      </c>
      <c r="AJ112" s="47"/>
    </row>
    <row r="113" spans="1:36" s="44" customFormat="1" ht="14.45">
      <c r="A113" s="41"/>
      <c r="B113" s="22">
        <f t="shared" si="39"/>
        <v>6.7361111111110997E-2</v>
      </c>
      <c r="C113" s="42"/>
      <c r="D113" s="48" t="s">
        <v>108</v>
      </c>
      <c r="E113" s="43"/>
      <c r="F113" s="31">
        <v>0</v>
      </c>
      <c r="G113" s="31">
        <v>0</v>
      </c>
      <c r="H113" s="52">
        <f t="shared" si="40"/>
        <v>1</v>
      </c>
      <c r="J113" s="54">
        <f t="shared" si="26"/>
        <v>0</v>
      </c>
      <c r="K113" s="55">
        <f t="shared" si="27"/>
        <v>47.5</v>
      </c>
      <c r="L113" s="54">
        <f>MIN(J113:$J$136)</f>
        <v>0</v>
      </c>
      <c r="M113" s="55">
        <f>MIN(K113:$K$136)</f>
        <v>47.5</v>
      </c>
      <c r="N113" s="24">
        <f t="shared" si="28"/>
        <v>0</v>
      </c>
      <c r="O113" s="24">
        <f t="shared" si="29"/>
        <v>95</v>
      </c>
      <c r="P113" s="45"/>
      <c r="Q113" s="52">
        <f t="shared" si="41"/>
        <v>1</v>
      </c>
      <c r="R113" s="24">
        <f t="shared" si="30"/>
        <v>0</v>
      </c>
      <c r="S113" s="24">
        <f t="shared" si="31"/>
        <v>47.5</v>
      </c>
      <c r="T113" s="45"/>
      <c r="U113" s="36">
        <f t="shared" si="22"/>
        <v>0</v>
      </c>
      <c r="V113" s="36">
        <f t="shared" si="23"/>
        <v>0</v>
      </c>
      <c r="W113" s="24">
        <f t="shared" si="24"/>
        <v>0</v>
      </c>
      <c r="X113" s="24">
        <f t="shared" si="25"/>
        <v>47.5</v>
      </c>
      <c r="Y113" s="46"/>
      <c r="Z113" s="34">
        <v>0</v>
      </c>
      <c r="AA113" s="25">
        <f t="shared" si="32"/>
        <v>0</v>
      </c>
      <c r="AB113" s="10">
        <f t="shared" si="33"/>
        <v>0</v>
      </c>
      <c r="AC113" s="26">
        <f t="shared" si="34"/>
        <v>100</v>
      </c>
      <c r="AD113" s="47"/>
      <c r="AE113" s="26">
        <f t="shared" si="35"/>
        <v>0</v>
      </c>
      <c r="AF113" s="34">
        <v>0</v>
      </c>
      <c r="AG113" s="25">
        <f t="shared" si="36"/>
        <v>1</v>
      </c>
      <c r="AH113" s="10">
        <f t="shared" si="37"/>
        <v>0</v>
      </c>
      <c r="AI113" s="26">
        <f t="shared" si="38"/>
        <v>-100</v>
      </c>
      <c r="AJ113" s="47"/>
    </row>
    <row r="114" spans="1:36" s="44" customFormat="1" ht="14.45">
      <c r="A114" s="41"/>
      <c r="B114" s="22">
        <f t="shared" si="39"/>
        <v>6.8055555555555439E-2</v>
      </c>
      <c r="C114" s="42"/>
      <c r="D114" s="48" t="s">
        <v>108</v>
      </c>
      <c r="E114" s="43"/>
      <c r="F114" s="31">
        <v>0</v>
      </c>
      <c r="G114" s="31">
        <v>0</v>
      </c>
      <c r="H114" s="52">
        <f t="shared" si="40"/>
        <v>1</v>
      </c>
      <c r="J114" s="54">
        <f t="shared" si="26"/>
        <v>0</v>
      </c>
      <c r="K114" s="55">
        <f t="shared" si="27"/>
        <v>47.5</v>
      </c>
      <c r="L114" s="54">
        <f>MIN(J114:$J$136)</f>
        <v>0</v>
      </c>
      <c r="M114" s="55">
        <f>MIN(K114:$K$136)</f>
        <v>47.5</v>
      </c>
      <c r="N114" s="24">
        <f t="shared" si="28"/>
        <v>0</v>
      </c>
      <c r="O114" s="24">
        <f t="shared" si="29"/>
        <v>95</v>
      </c>
      <c r="P114" s="45"/>
      <c r="Q114" s="52">
        <f t="shared" si="41"/>
        <v>1</v>
      </c>
      <c r="R114" s="24">
        <f t="shared" si="30"/>
        <v>0</v>
      </c>
      <c r="S114" s="24">
        <f t="shared" si="31"/>
        <v>47.5</v>
      </c>
      <c r="T114" s="45"/>
      <c r="U114" s="36">
        <f t="shared" si="22"/>
        <v>0</v>
      </c>
      <c r="V114" s="36">
        <f t="shared" si="23"/>
        <v>0</v>
      </c>
      <c r="W114" s="24">
        <f t="shared" si="24"/>
        <v>0</v>
      </c>
      <c r="X114" s="24">
        <f t="shared" si="25"/>
        <v>47.5</v>
      </c>
      <c r="Y114" s="46"/>
      <c r="Z114" s="34">
        <v>0</v>
      </c>
      <c r="AA114" s="25">
        <f t="shared" si="32"/>
        <v>0</v>
      </c>
      <c r="AB114" s="10">
        <f t="shared" si="33"/>
        <v>0</v>
      </c>
      <c r="AC114" s="26">
        <f t="shared" si="34"/>
        <v>100</v>
      </c>
      <c r="AD114" s="47"/>
      <c r="AE114" s="26">
        <f t="shared" si="35"/>
        <v>0</v>
      </c>
      <c r="AF114" s="34">
        <v>0</v>
      </c>
      <c r="AG114" s="25">
        <f t="shared" si="36"/>
        <v>1</v>
      </c>
      <c r="AH114" s="10">
        <f t="shared" si="37"/>
        <v>0</v>
      </c>
      <c r="AI114" s="26">
        <f t="shared" si="38"/>
        <v>-100</v>
      </c>
      <c r="AJ114" s="47"/>
    </row>
    <row r="115" spans="1:36" s="44" customFormat="1" ht="14.45">
      <c r="A115" s="41"/>
      <c r="B115" s="22">
        <f t="shared" si="39"/>
        <v>6.8749999999999881E-2</v>
      </c>
      <c r="C115" s="42"/>
      <c r="D115" s="48" t="s">
        <v>108</v>
      </c>
      <c r="E115" s="43"/>
      <c r="F115" s="31">
        <v>0</v>
      </c>
      <c r="G115" s="31">
        <v>0</v>
      </c>
      <c r="H115" s="52">
        <f t="shared" si="40"/>
        <v>1</v>
      </c>
      <c r="J115" s="54">
        <f t="shared" si="26"/>
        <v>0</v>
      </c>
      <c r="K115" s="55">
        <f t="shared" si="27"/>
        <v>47.5</v>
      </c>
      <c r="L115" s="54">
        <f>MIN(J115:$J$136)</f>
        <v>0</v>
      </c>
      <c r="M115" s="55">
        <f>MIN(K115:$K$136)</f>
        <v>47.5</v>
      </c>
      <c r="N115" s="24">
        <f t="shared" si="28"/>
        <v>0</v>
      </c>
      <c r="O115" s="24">
        <f t="shared" si="29"/>
        <v>95</v>
      </c>
      <c r="P115" s="45"/>
      <c r="Q115" s="52">
        <f t="shared" si="41"/>
        <v>1</v>
      </c>
      <c r="R115" s="24">
        <f t="shared" si="30"/>
        <v>0</v>
      </c>
      <c r="S115" s="24">
        <f t="shared" si="31"/>
        <v>47.5</v>
      </c>
      <c r="T115" s="45"/>
      <c r="U115" s="36">
        <f t="shared" si="22"/>
        <v>0</v>
      </c>
      <c r="V115" s="36">
        <f t="shared" si="23"/>
        <v>0</v>
      </c>
      <c r="W115" s="24">
        <f t="shared" si="24"/>
        <v>0</v>
      </c>
      <c r="X115" s="24">
        <f t="shared" si="25"/>
        <v>47.5</v>
      </c>
      <c r="Y115" s="46"/>
      <c r="Z115" s="34">
        <v>0</v>
      </c>
      <c r="AA115" s="25">
        <f t="shared" si="32"/>
        <v>0</v>
      </c>
      <c r="AB115" s="10">
        <f t="shared" si="33"/>
        <v>0</v>
      </c>
      <c r="AC115" s="26">
        <f t="shared" si="34"/>
        <v>100</v>
      </c>
      <c r="AD115" s="47"/>
      <c r="AE115" s="26">
        <f t="shared" si="35"/>
        <v>0</v>
      </c>
      <c r="AF115" s="34">
        <v>0</v>
      </c>
      <c r="AG115" s="25">
        <f t="shared" si="36"/>
        <v>1</v>
      </c>
      <c r="AH115" s="10">
        <f t="shared" si="37"/>
        <v>0</v>
      </c>
      <c r="AI115" s="26">
        <f t="shared" si="38"/>
        <v>-100</v>
      </c>
      <c r="AJ115" s="47"/>
    </row>
    <row r="116" spans="1:36" s="44" customFormat="1" ht="14.45">
      <c r="A116" s="41"/>
      <c r="B116" s="22">
        <f t="shared" si="39"/>
        <v>6.9444444444444323E-2</v>
      </c>
      <c r="C116" s="42"/>
      <c r="D116" s="48" t="s">
        <v>108</v>
      </c>
      <c r="E116" s="43"/>
      <c r="F116" s="31">
        <v>0</v>
      </c>
      <c r="G116" s="31">
        <v>0</v>
      </c>
      <c r="H116" s="52">
        <f t="shared" si="40"/>
        <v>1</v>
      </c>
      <c r="J116" s="54">
        <f t="shared" si="26"/>
        <v>0</v>
      </c>
      <c r="K116" s="55">
        <f t="shared" si="27"/>
        <v>47.5</v>
      </c>
      <c r="L116" s="54">
        <f>MIN(J116:$J$136)</f>
        <v>0</v>
      </c>
      <c r="M116" s="55">
        <f>MIN(K116:$K$136)</f>
        <v>47.5</v>
      </c>
      <c r="N116" s="24">
        <f t="shared" si="28"/>
        <v>0</v>
      </c>
      <c r="O116" s="24">
        <f t="shared" si="29"/>
        <v>95</v>
      </c>
      <c r="P116" s="45"/>
      <c r="Q116" s="52">
        <f t="shared" si="41"/>
        <v>1</v>
      </c>
      <c r="R116" s="24">
        <f t="shared" si="30"/>
        <v>0</v>
      </c>
      <c r="S116" s="24">
        <f t="shared" si="31"/>
        <v>47.5</v>
      </c>
      <c r="T116" s="45"/>
      <c r="U116" s="36">
        <f t="shared" si="22"/>
        <v>0</v>
      </c>
      <c r="V116" s="36">
        <f t="shared" si="23"/>
        <v>0</v>
      </c>
      <c r="W116" s="24">
        <f t="shared" si="24"/>
        <v>0</v>
      </c>
      <c r="X116" s="24">
        <f t="shared" si="25"/>
        <v>47.5</v>
      </c>
      <c r="Y116" s="46"/>
      <c r="Z116" s="34">
        <v>0</v>
      </c>
      <c r="AA116" s="25">
        <f t="shared" si="32"/>
        <v>0</v>
      </c>
      <c r="AB116" s="10">
        <f t="shared" si="33"/>
        <v>0</v>
      </c>
      <c r="AC116" s="26">
        <f t="shared" si="34"/>
        <v>100</v>
      </c>
      <c r="AD116" s="47"/>
      <c r="AE116" s="26">
        <f t="shared" si="35"/>
        <v>0</v>
      </c>
      <c r="AF116" s="34">
        <v>0</v>
      </c>
      <c r="AG116" s="25">
        <f t="shared" si="36"/>
        <v>1</v>
      </c>
      <c r="AH116" s="10">
        <f t="shared" si="37"/>
        <v>0</v>
      </c>
      <c r="AI116" s="26">
        <f t="shared" si="38"/>
        <v>-100</v>
      </c>
      <c r="AJ116" s="47"/>
    </row>
    <row r="117" spans="1:36" s="44" customFormat="1" ht="14.45">
      <c r="A117" s="41"/>
      <c r="B117" s="22">
        <f t="shared" si="39"/>
        <v>7.0138888888888765E-2</v>
      </c>
      <c r="C117" s="42"/>
      <c r="D117" s="48" t="s">
        <v>108</v>
      </c>
      <c r="E117" s="43"/>
      <c r="F117" s="31">
        <v>0</v>
      </c>
      <c r="G117" s="31">
        <v>0</v>
      </c>
      <c r="H117" s="52">
        <f t="shared" si="40"/>
        <v>1</v>
      </c>
      <c r="J117" s="54">
        <f t="shared" si="26"/>
        <v>0</v>
      </c>
      <c r="K117" s="55">
        <f t="shared" si="27"/>
        <v>47.5</v>
      </c>
      <c r="L117" s="54">
        <f>MIN(J117:$J$136)</f>
        <v>0</v>
      </c>
      <c r="M117" s="55">
        <f>MIN(K117:$K$136)</f>
        <v>47.5</v>
      </c>
      <c r="N117" s="24">
        <f t="shared" si="28"/>
        <v>0</v>
      </c>
      <c r="O117" s="24">
        <f t="shared" si="29"/>
        <v>95</v>
      </c>
      <c r="P117" s="45"/>
      <c r="Q117" s="52">
        <f t="shared" si="41"/>
        <v>1</v>
      </c>
      <c r="R117" s="24">
        <f t="shared" si="30"/>
        <v>0</v>
      </c>
      <c r="S117" s="24">
        <f t="shared" si="31"/>
        <v>47.5</v>
      </c>
      <c r="T117" s="45"/>
      <c r="U117" s="36">
        <f t="shared" si="22"/>
        <v>0</v>
      </c>
      <c r="V117" s="36">
        <f t="shared" si="23"/>
        <v>0</v>
      </c>
      <c r="W117" s="24">
        <f t="shared" si="24"/>
        <v>0</v>
      </c>
      <c r="X117" s="24">
        <f t="shared" si="25"/>
        <v>47.5</v>
      </c>
      <c r="Y117" s="46"/>
      <c r="Z117" s="34">
        <v>0</v>
      </c>
      <c r="AA117" s="25">
        <f t="shared" si="32"/>
        <v>0</v>
      </c>
      <c r="AB117" s="10">
        <f t="shared" si="33"/>
        <v>0</v>
      </c>
      <c r="AC117" s="26">
        <f t="shared" si="34"/>
        <v>100</v>
      </c>
      <c r="AD117" s="47"/>
      <c r="AE117" s="26">
        <f t="shared" si="35"/>
        <v>0</v>
      </c>
      <c r="AF117" s="34">
        <v>0</v>
      </c>
      <c r="AG117" s="25">
        <f t="shared" si="36"/>
        <v>1</v>
      </c>
      <c r="AH117" s="10">
        <f t="shared" si="37"/>
        <v>0</v>
      </c>
      <c r="AI117" s="26">
        <f t="shared" si="38"/>
        <v>-100</v>
      </c>
      <c r="AJ117" s="47"/>
    </row>
    <row r="118" spans="1:36" s="44" customFormat="1" ht="14.45">
      <c r="A118" s="41"/>
      <c r="B118" s="22">
        <f t="shared" si="39"/>
        <v>7.0833333333333207E-2</v>
      </c>
      <c r="C118" s="42"/>
      <c r="D118" s="48" t="s">
        <v>108</v>
      </c>
      <c r="E118" s="43"/>
      <c r="F118" s="31">
        <v>0</v>
      </c>
      <c r="G118" s="31">
        <v>0</v>
      </c>
      <c r="H118" s="52">
        <f t="shared" si="40"/>
        <v>1</v>
      </c>
      <c r="J118" s="54">
        <f t="shared" si="26"/>
        <v>0</v>
      </c>
      <c r="K118" s="55">
        <f t="shared" si="27"/>
        <v>47.5</v>
      </c>
      <c r="L118" s="54">
        <f>MIN(J118:$J$136)</f>
        <v>0</v>
      </c>
      <c r="M118" s="55">
        <f>MIN(K118:$K$136)</f>
        <v>47.5</v>
      </c>
      <c r="N118" s="24">
        <f t="shared" si="28"/>
        <v>0</v>
      </c>
      <c r="O118" s="24">
        <f t="shared" si="29"/>
        <v>95</v>
      </c>
      <c r="P118" s="45"/>
      <c r="Q118" s="52">
        <f t="shared" si="41"/>
        <v>1</v>
      </c>
      <c r="R118" s="24">
        <f t="shared" si="30"/>
        <v>0</v>
      </c>
      <c r="S118" s="24">
        <f t="shared" si="31"/>
        <v>47.5</v>
      </c>
      <c r="T118" s="45"/>
      <c r="U118" s="36">
        <f t="shared" si="22"/>
        <v>0</v>
      </c>
      <c r="V118" s="36">
        <f t="shared" si="23"/>
        <v>0</v>
      </c>
      <c r="W118" s="24">
        <f t="shared" si="24"/>
        <v>0</v>
      </c>
      <c r="X118" s="24">
        <f t="shared" si="25"/>
        <v>47.5</v>
      </c>
      <c r="Y118" s="46"/>
      <c r="Z118" s="34">
        <v>0</v>
      </c>
      <c r="AA118" s="25">
        <f t="shared" si="32"/>
        <v>0</v>
      </c>
      <c r="AB118" s="10">
        <f t="shared" si="33"/>
        <v>0</v>
      </c>
      <c r="AC118" s="26">
        <f t="shared" si="34"/>
        <v>100</v>
      </c>
      <c r="AD118" s="47"/>
      <c r="AE118" s="26">
        <f t="shared" si="35"/>
        <v>0</v>
      </c>
      <c r="AF118" s="34">
        <v>0</v>
      </c>
      <c r="AG118" s="25">
        <f t="shared" si="36"/>
        <v>1</v>
      </c>
      <c r="AH118" s="10">
        <f t="shared" si="37"/>
        <v>0</v>
      </c>
      <c r="AI118" s="26">
        <f t="shared" si="38"/>
        <v>-100</v>
      </c>
      <c r="AJ118" s="47"/>
    </row>
    <row r="119" spans="1:36" s="44" customFormat="1" ht="14.45">
      <c r="A119" s="41"/>
      <c r="B119" s="22">
        <f t="shared" si="39"/>
        <v>7.1527777777777649E-2</v>
      </c>
      <c r="C119" s="42"/>
      <c r="D119" s="48" t="s">
        <v>108</v>
      </c>
      <c r="E119" s="43"/>
      <c r="F119" s="31">
        <v>0</v>
      </c>
      <c r="G119" s="31">
        <v>0</v>
      </c>
      <c r="H119" s="52">
        <f t="shared" si="40"/>
        <v>1</v>
      </c>
      <c r="J119" s="54">
        <f t="shared" si="26"/>
        <v>0</v>
      </c>
      <c r="K119" s="55">
        <f t="shared" si="27"/>
        <v>47.5</v>
      </c>
      <c r="L119" s="54">
        <f>MIN(J119:$J$136)</f>
        <v>0</v>
      </c>
      <c r="M119" s="55">
        <f>MIN(K119:$K$136)</f>
        <v>47.5</v>
      </c>
      <c r="N119" s="24">
        <f t="shared" si="28"/>
        <v>0</v>
      </c>
      <c r="O119" s="24">
        <f t="shared" si="29"/>
        <v>95</v>
      </c>
      <c r="P119" s="45"/>
      <c r="Q119" s="52">
        <f t="shared" si="41"/>
        <v>1</v>
      </c>
      <c r="R119" s="24">
        <f t="shared" si="30"/>
        <v>0</v>
      </c>
      <c r="S119" s="24">
        <f t="shared" si="31"/>
        <v>47.5</v>
      </c>
      <c r="T119" s="45"/>
      <c r="U119" s="36">
        <f t="shared" si="22"/>
        <v>0</v>
      </c>
      <c r="V119" s="36">
        <f t="shared" si="23"/>
        <v>0</v>
      </c>
      <c r="W119" s="24">
        <f t="shared" si="24"/>
        <v>0</v>
      </c>
      <c r="X119" s="24">
        <f t="shared" si="25"/>
        <v>47.5</v>
      </c>
      <c r="Y119" s="46"/>
      <c r="Z119" s="34">
        <v>0</v>
      </c>
      <c r="AA119" s="25">
        <f t="shared" si="32"/>
        <v>0</v>
      </c>
      <c r="AB119" s="10">
        <f t="shared" si="33"/>
        <v>0</v>
      </c>
      <c r="AC119" s="26">
        <f t="shared" si="34"/>
        <v>100</v>
      </c>
      <c r="AD119" s="47"/>
      <c r="AE119" s="26">
        <f t="shared" si="35"/>
        <v>0</v>
      </c>
      <c r="AF119" s="34">
        <v>0</v>
      </c>
      <c r="AG119" s="25">
        <f t="shared" si="36"/>
        <v>1</v>
      </c>
      <c r="AH119" s="10">
        <f t="shared" si="37"/>
        <v>0</v>
      </c>
      <c r="AI119" s="26">
        <f t="shared" si="38"/>
        <v>-100</v>
      </c>
      <c r="AJ119" s="47"/>
    </row>
    <row r="120" spans="1:36" s="44" customFormat="1" ht="14.45">
      <c r="A120" s="41"/>
      <c r="B120" s="22">
        <f t="shared" si="39"/>
        <v>7.2222222222222091E-2</v>
      </c>
      <c r="C120" s="42"/>
      <c r="D120" s="48" t="s">
        <v>108</v>
      </c>
      <c r="E120" s="43"/>
      <c r="F120" s="31">
        <v>0</v>
      </c>
      <c r="G120" s="31">
        <v>0</v>
      </c>
      <c r="H120" s="52">
        <f t="shared" si="40"/>
        <v>1</v>
      </c>
      <c r="J120" s="54">
        <f t="shared" si="26"/>
        <v>0</v>
      </c>
      <c r="K120" s="55">
        <f t="shared" si="27"/>
        <v>47.5</v>
      </c>
      <c r="L120" s="54">
        <f>MIN(J120:$J$136)</f>
        <v>0</v>
      </c>
      <c r="M120" s="55">
        <f>MIN(K120:$K$136)</f>
        <v>47.5</v>
      </c>
      <c r="N120" s="24">
        <f t="shared" si="28"/>
        <v>0</v>
      </c>
      <c r="O120" s="24">
        <f t="shared" si="29"/>
        <v>95</v>
      </c>
      <c r="P120" s="45"/>
      <c r="Q120" s="52">
        <f t="shared" si="41"/>
        <v>1</v>
      </c>
      <c r="R120" s="24">
        <f t="shared" si="30"/>
        <v>0</v>
      </c>
      <c r="S120" s="24">
        <f t="shared" si="31"/>
        <v>47.5</v>
      </c>
      <c r="T120" s="45"/>
      <c r="U120" s="36">
        <f t="shared" si="22"/>
        <v>0</v>
      </c>
      <c r="V120" s="36">
        <f t="shared" si="23"/>
        <v>0</v>
      </c>
      <c r="W120" s="24">
        <f t="shared" si="24"/>
        <v>0</v>
      </c>
      <c r="X120" s="24">
        <f t="shared" si="25"/>
        <v>47.5</v>
      </c>
      <c r="Y120" s="46"/>
      <c r="Z120" s="34">
        <v>0</v>
      </c>
      <c r="AA120" s="25">
        <f t="shared" si="32"/>
        <v>0</v>
      </c>
      <c r="AB120" s="10">
        <f t="shared" si="33"/>
        <v>0</v>
      </c>
      <c r="AC120" s="26">
        <f t="shared" si="34"/>
        <v>100</v>
      </c>
      <c r="AD120" s="47"/>
      <c r="AE120" s="26">
        <f t="shared" si="35"/>
        <v>0</v>
      </c>
      <c r="AF120" s="34">
        <v>0</v>
      </c>
      <c r="AG120" s="25">
        <f t="shared" si="36"/>
        <v>1</v>
      </c>
      <c r="AH120" s="10">
        <f t="shared" si="37"/>
        <v>0</v>
      </c>
      <c r="AI120" s="26">
        <f t="shared" si="38"/>
        <v>-100</v>
      </c>
      <c r="AJ120" s="47"/>
    </row>
    <row r="121" spans="1:36" s="44" customFormat="1" ht="14.45">
      <c r="A121" s="41"/>
      <c r="B121" s="22">
        <f t="shared" si="39"/>
        <v>7.2916666666666533E-2</v>
      </c>
      <c r="C121" s="42"/>
      <c r="D121" s="48" t="s">
        <v>108</v>
      </c>
      <c r="E121" s="43"/>
      <c r="F121" s="31">
        <v>0</v>
      </c>
      <c r="G121" s="31">
        <v>0</v>
      </c>
      <c r="H121" s="52">
        <f t="shared" si="40"/>
        <v>1</v>
      </c>
      <c r="J121" s="54">
        <f t="shared" si="26"/>
        <v>0</v>
      </c>
      <c r="K121" s="55">
        <f t="shared" si="27"/>
        <v>47.5</v>
      </c>
      <c r="L121" s="54">
        <f>MIN(J121:$J$136)</f>
        <v>0</v>
      </c>
      <c r="M121" s="55">
        <f>MIN(K121:$K$136)</f>
        <v>47.5</v>
      </c>
      <c r="N121" s="24">
        <f t="shared" si="28"/>
        <v>0</v>
      </c>
      <c r="O121" s="24">
        <f t="shared" si="29"/>
        <v>95</v>
      </c>
      <c r="P121" s="45"/>
      <c r="Q121" s="52">
        <f t="shared" si="41"/>
        <v>1</v>
      </c>
      <c r="R121" s="24">
        <f t="shared" si="30"/>
        <v>0</v>
      </c>
      <c r="S121" s="24">
        <f t="shared" si="31"/>
        <v>47.5</v>
      </c>
      <c r="T121" s="45"/>
      <c r="U121" s="36">
        <f t="shared" si="22"/>
        <v>0</v>
      </c>
      <c r="V121" s="36">
        <f t="shared" si="23"/>
        <v>0</v>
      </c>
      <c r="W121" s="24">
        <f t="shared" si="24"/>
        <v>0</v>
      </c>
      <c r="X121" s="24">
        <f t="shared" si="25"/>
        <v>47.5</v>
      </c>
      <c r="Y121" s="46"/>
      <c r="Z121" s="34">
        <v>0</v>
      </c>
      <c r="AA121" s="25">
        <f t="shared" si="32"/>
        <v>0</v>
      </c>
      <c r="AB121" s="10">
        <f t="shared" si="33"/>
        <v>0</v>
      </c>
      <c r="AC121" s="26">
        <f t="shared" si="34"/>
        <v>100</v>
      </c>
      <c r="AD121" s="47"/>
      <c r="AE121" s="26">
        <f t="shared" si="35"/>
        <v>0</v>
      </c>
      <c r="AF121" s="34">
        <v>0</v>
      </c>
      <c r="AG121" s="25">
        <f t="shared" si="36"/>
        <v>1</v>
      </c>
      <c r="AH121" s="10">
        <f t="shared" si="37"/>
        <v>0</v>
      </c>
      <c r="AI121" s="26">
        <f t="shared" si="38"/>
        <v>-100</v>
      </c>
      <c r="AJ121" s="47"/>
    </row>
    <row r="122" spans="1:36" s="44" customFormat="1" ht="14.45">
      <c r="A122" s="41"/>
      <c r="B122" s="22">
        <f t="shared" si="39"/>
        <v>7.3611111111110974E-2</v>
      </c>
      <c r="C122" s="42"/>
      <c r="D122" s="48" t="s">
        <v>108</v>
      </c>
      <c r="E122" s="43"/>
      <c r="F122" s="31">
        <v>0</v>
      </c>
      <c r="G122" s="31">
        <v>0</v>
      </c>
      <c r="H122" s="52">
        <f t="shared" si="40"/>
        <v>1</v>
      </c>
      <c r="J122" s="54">
        <f t="shared" si="26"/>
        <v>0</v>
      </c>
      <c r="K122" s="55">
        <f t="shared" si="27"/>
        <v>47.5</v>
      </c>
      <c r="L122" s="54">
        <f>MIN(J122:$J$136)</f>
        <v>0</v>
      </c>
      <c r="M122" s="55">
        <f>MIN(K122:$K$136)</f>
        <v>47.5</v>
      </c>
      <c r="N122" s="24">
        <f t="shared" si="28"/>
        <v>0</v>
      </c>
      <c r="O122" s="24">
        <f t="shared" si="29"/>
        <v>95</v>
      </c>
      <c r="P122" s="45"/>
      <c r="Q122" s="52">
        <f t="shared" si="41"/>
        <v>1</v>
      </c>
      <c r="R122" s="24">
        <f t="shared" si="30"/>
        <v>0</v>
      </c>
      <c r="S122" s="24">
        <f t="shared" si="31"/>
        <v>47.5</v>
      </c>
      <c r="T122" s="45"/>
      <c r="U122" s="36">
        <f t="shared" si="22"/>
        <v>0</v>
      </c>
      <c r="V122" s="36">
        <f t="shared" si="23"/>
        <v>0</v>
      </c>
      <c r="W122" s="24">
        <f t="shared" si="24"/>
        <v>0</v>
      </c>
      <c r="X122" s="24">
        <f t="shared" si="25"/>
        <v>47.5</v>
      </c>
      <c r="Y122" s="46"/>
      <c r="Z122" s="34">
        <v>0</v>
      </c>
      <c r="AA122" s="25">
        <f t="shared" si="32"/>
        <v>0</v>
      </c>
      <c r="AB122" s="10">
        <f t="shared" si="33"/>
        <v>0</v>
      </c>
      <c r="AC122" s="26">
        <f t="shared" si="34"/>
        <v>100</v>
      </c>
      <c r="AD122" s="47"/>
      <c r="AE122" s="26">
        <f t="shared" si="35"/>
        <v>0</v>
      </c>
      <c r="AF122" s="34">
        <v>0</v>
      </c>
      <c r="AG122" s="25">
        <f t="shared" si="36"/>
        <v>1</v>
      </c>
      <c r="AH122" s="10">
        <f t="shared" si="37"/>
        <v>0</v>
      </c>
      <c r="AI122" s="26">
        <f t="shared" si="38"/>
        <v>-100</v>
      </c>
      <c r="AJ122" s="47"/>
    </row>
    <row r="123" spans="1:36" s="44" customFormat="1" ht="14.45">
      <c r="A123" s="41"/>
      <c r="B123" s="22">
        <f t="shared" si="39"/>
        <v>7.4305555555555416E-2</v>
      </c>
      <c r="C123" s="42"/>
      <c r="D123" s="48" t="s">
        <v>108</v>
      </c>
      <c r="E123" s="43"/>
      <c r="F123" s="31">
        <v>0</v>
      </c>
      <c r="G123" s="31">
        <v>0</v>
      </c>
      <c r="H123" s="52">
        <f t="shared" si="40"/>
        <v>1</v>
      </c>
      <c r="J123" s="54">
        <f t="shared" si="26"/>
        <v>0</v>
      </c>
      <c r="K123" s="55">
        <f t="shared" si="27"/>
        <v>47.5</v>
      </c>
      <c r="L123" s="54">
        <f>MIN(J123:$J$136)</f>
        <v>0</v>
      </c>
      <c r="M123" s="55">
        <f>MIN(K123:$K$136)</f>
        <v>47.5</v>
      </c>
      <c r="N123" s="24">
        <f t="shared" si="28"/>
        <v>0</v>
      </c>
      <c r="O123" s="24">
        <f t="shared" si="29"/>
        <v>95</v>
      </c>
      <c r="P123" s="45"/>
      <c r="Q123" s="52">
        <f t="shared" si="41"/>
        <v>1</v>
      </c>
      <c r="R123" s="24">
        <f t="shared" si="30"/>
        <v>0</v>
      </c>
      <c r="S123" s="24">
        <f t="shared" si="31"/>
        <v>47.5</v>
      </c>
      <c r="T123" s="45"/>
      <c r="U123" s="36">
        <f t="shared" si="22"/>
        <v>0</v>
      </c>
      <c r="V123" s="36">
        <f t="shared" si="23"/>
        <v>0</v>
      </c>
      <c r="W123" s="24">
        <f t="shared" si="24"/>
        <v>0</v>
      </c>
      <c r="X123" s="24">
        <f t="shared" si="25"/>
        <v>47.5</v>
      </c>
      <c r="Y123" s="46"/>
      <c r="Z123" s="34">
        <v>0</v>
      </c>
      <c r="AA123" s="25">
        <f t="shared" si="32"/>
        <v>0</v>
      </c>
      <c r="AB123" s="10">
        <f t="shared" si="33"/>
        <v>0</v>
      </c>
      <c r="AC123" s="26">
        <f t="shared" si="34"/>
        <v>100</v>
      </c>
      <c r="AD123" s="47"/>
      <c r="AE123" s="26">
        <f t="shared" si="35"/>
        <v>0</v>
      </c>
      <c r="AF123" s="34">
        <v>0</v>
      </c>
      <c r="AG123" s="25">
        <f t="shared" si="36"/>
        <v>1</v>
      </c>
      <c r="AH123" s="10">
        <f t="shared" si="37"/>
        <v>0</v>
      </c>
      <c r="AI123" s="26">
        <f t="shared" si="38"/>
        <v>-100</v>
      </c>
      <c r="AJ123" s="47"/>
    </row>
    <row r="124" spans="1:36" s="44" customFormat="1" ht="14.45">
      <c r="A124" s="41"/>
      <c r="B124" s="22">
        <f t="shared" si="39"/>
        <v>7.4999999999999858E-2</v>
      </c>
      <c r="C124" s="42"/>
      <c r="D124" s="48" t="s">
        <v>108</v>
      </c>
      <c r="E124" s="43"/>
      <c r="F124" s="31">
        <v>0</v>
      </c>
      <c r="G124" s="31">
        <v>0</v>
      </c>
      <c r="H124" s="52">
        <f t="shared" si="40"/>
        <v>1</v>
      </c>
      <c r="J124" s="54">
        <f t="shared" si="26"/>
        <v>0</v>
      </c>
      <c r="K124" s="55">
        <f t="shared" si="27"/>
        <v>47.5</v>
      </c>
      <c r="L124" s="54">
        <f>MIN(J124:$J$136)</f>
        <v>0</v>
      </c>
      <c r="M124" s="55">
        <f>MIN(K124:$K$136)</f>
        <v>47.5</v>
      </c>
      <c r="N124" s="24">
        <f t="shared" si="28"/>
        <v>0</v>
      </c>
      <c r="O124" s="24">
        <f t="shared" si="29"/>
        <v>95</v>
      </c>
      <c r="P124" s="45"/>
      <c r="Q124" s="52">
        <f t="shared" si="41"/>
        <v>1</v>
      </c>
      <c r="R124" s="24">
        <f t="shared" si="30"/>
        <v>0</v>
      </c>
      <c r="S124" s="24">
        <f t="shared" si="31"/>
        <v>47.5</v>
      </c>
      <c r="T124" s="45"/>
      <c r="U124" s="36">
        <f t="shared" si="22"/>
        <v>0</v>
      </c>
      <c r="V124" s="36">
        <f t="shared" si="23"/>
        <v>0</v>
      </c>
      <c r="W124" s="24">
        <f t="shared" si="24"/>
        <v>0</v>
      </c>
      <c r="X124" s="24">
        <f t="shared" si="25"/>
        <v>47.5</v>
      </c>
      <c r="Y124" s="46"/>
      <c r="Z124" s="34">
        <v>0</v>
      </c>
      <c r="AA124" s="25">
        <f t="shared" si="32"/>
        <v>0</v>
      </c>
      <c r="AB124" s="10">
        <f t="shared" si="33"/>
        <v>0</v>
      </c>
      <c r="AC124" s="26">
        <f t="shared" si="34"/>
        <v>100</v>
      </c>
      <c r="AD124" s="47"/>
      <c r="AE124" s="26">
        <f t="shared" si="35"/>
        <v>0</v>
      </c>
      <c r="AF124" s="34">
        <v>0</v>
      </c>
      <c r="AG124" s="25">
        <f t="shared" si="36"/>
        <v>1</v>
      </c>
      <c r="AH124" s="10">
        <f t="shared" si="37"/>
        <v>0</v>
      </c>
      <c r="AI124" s="26">
        <f t="shared" si="38"/>
        <v>-100</v>
      </c>
      <c r="AJ124" s="47"/>
    </row>
    <row r="125" spans="1:36" s="44" customFormat="1" ht="14.45">
      <c r="A125" s="41"/>
      <c r="B125" s="22">
        <f t="shared" si="39"/>
        <v>7.56944444444443E-2</v>
      </c>
      <c r="C125" s="42"/>
      <c r="D125" s="48" t="s">
        <v>108</v>
      </c>
      <c r="E125" s="43"/>
      <c r="F125" s="31">
        <v>0</v>
      </c>
      <c r="G125" s="31">
        <v>0</v>
      </c>
      <c r="H125" s="52">
        <f t="shared" si="40"/>
        <v>1</v>
      </c>
      <c r="J125" s="54">
        <f t="shared" si="26"/>
        <v>0</v>
      </c>
      <c r="K125" s="55">
        <f t="shared" si="27"/>
        <v>47.5</v>
      </c>
      <c r="L125" s="54">
        <f>MIN(J125:$J$136)</f>
        <v>0</v>
      </c>
      <c r="M125" s="55">
        <f>MIN(K125:$K$136)</f>
        <v>47.5</v>
      </c>
      <c r="N125" s="24">
        <f t="shared" si="28"/>
        <v>0</v>
      </c>
      <c r="O125" s="24">
        <f t="shared" si="29"/>
        <v>95</v>
      </c>
      <c r="P125" s="45"/>
      <c r="Q125" s="52">
        <f t="shared" si="41"/>
        <v>1</v>
      </c>
      <c r="R125" s="24">
        <f t="shared" si="30"/>
        <v>0</v>
      </c>
      <c r="S125" s="24">
        <f t="shared" si="31"/>
        <v>47.5</v>
      </c>
      <c r="T125" s="45"/>
      <c r="U125" s="36">
        <f t="shared" si="22"/>
        <v>0</v>
      </c>
      <c r="V125" s="36">
        <f t="shared" si="23"/>
        <v>0</v>
      </c>
      <c r="W125" s="24">
        <f t="shared" si="24"/>
        <v>0</v>
      </c>
      <c r="X125" s="24">
        <f t="shared" si="25"/>
        <v>47.5</v>
      </c>
      <c r="Y125" s="46"/>
      <c r="Z125" s="34">
        <v>0</v>
      </c>
      <c r="AA125" s="25">
        <f t="shared" si="32"/>
        <v>0</v>
      </c>
      <c r="AB125" s="10">
        <f t="shared" si="33"/>
        <v>0</v>
      </c>
      <c r="AC125" s="26">
        <f t="shared" si="34"/>
        <v>100</v>
      </c>
      <c r="AD125" s="47"/>
      <c r="AE125" s="26">
        <f t="shared" si="35"/>
        <v>0</v>
      </c>
      <c r="AF125" s="34">
        <v>0</v>
      </c>
      <c r="AG125" s="25">
        <f t="shared" si="36"/>
        <v>1</v>
      </c>
      <c r="AH125" s="10">
        <f t="shared" si="37"/>
        <v>0</v>
      </c>
      <c r="AI125" s="26">
        <f t="shared" si="38"/>
        <v>-100</v>
      </c>
      <c r="AJ125" s="47"/>
    </row>
    <row r="126" spans="1:36" s="44" customFormat="1" ht="14.45">
      <c r="A126" s="41"/>
      <c r="B126" s="22">
        <f t="shared" si="39"/>
        <v>7.6388888888888742E-2</v>
      </c>
      <c r="C126" s="42"/>
      <c r="D126" s="48" t="s">
        <v>108</v>
      </c>
      <c r="E126" s="43"/>
      <c r="F126" s="31">
        <v>0</v>
      </c>
      <c r="G126" s="31">
        <v>0</v>
      </c>
      <c r="H126" s="52">
        <f t="shared" si="40"/>
        <v>1</v>
      </c>
      <c r="J126" s="54">
        <f t="shared" si="26"/>
        <v>0</v>
      </c>
      <c r="K126" s="55">
        <f t="shared" si="27"/>
        <v>47.5</v>
      </c>
      <c r="L126" s="54">
        <f>MIN(J126:$J$136)</f>
        <v>0</v>
      </c>
      <c r="M126" s="55">
        <f>MIN(K126:$K$136)</f>
        <v>47.5</v>
      </c>
      <c r="N126" s="24">
        <f t="shared" si="28"/>
        <v>0</v>
      </c>
      <c r="O126" s="24">
        <f t="shared" si="29"/>
        <v>95</v>
      </c>
      <c r="P126" s="45"/>
      <c r="Q126" s="52">
        <f t="shared" si="41"/>
        <v>1</v>
      </c>
      <c r="R126" s="24">
        <f t="shared" si="30"/>
        <v>0</v>
      </c>
      <c r="S126" s="24">
        <f t="shared" si="31"/>
        <v>47.5</v>
      </c>
      <c r="T126" s="45"/>
      <c r="U126" s="36">
        <f t="shared" si="22"/>
        <v>0</v>
      </c>
      <c r="V126" s="36">
        <f t="shared" si="23"/>
        <v>0</v>
      </c>
      <c r="W126" s="24">
        <f t="shared" si="24"/>
        <v>0</v>
      </c>
      <c r="X126" s="24">
        <f t="shared" si="25"/>
        <v>47.5</v>
      </c>
      <c r="Y126" s="46"/>
      <c r="Z126" s="34">
        <v>0</v>
      </c>
      <c r="AA126" s="25">
        <f t="shared" si="32"/>
        <v>0</v>
      </c>
      <c r="AB126" s="10">
        <f t="shared" si="33"/>
        <v>0</v>
      </c>
      <c r="AC126" s="26">
        <f t="shared" si="34"/>
        <v>100</v>
      </c>
      <c r="AD126" s="47"/>
      <c r="AE126" s="26">
        <f t="shared" si="35"/>
        <v>0</v>
      </c>
      <c r="AF126" s="34">
        <v>0</v>
      </c>
      <c r="AG126" s="25">
        <f t="shared" si="36"/>
        <v>1</v>
      </c>
      <c r="AH126" s="10">
        <f t="shared" si="37"/>
        <v>0</v>
      </c>
      <c r="AI126" s="26">
        <f t="shared" si="38"/>
        <v>-100</v>
      </c>
      <c r="AJ126" s="47"/>
    </row>
    <row r="127" spans="1:36" s="44" customFormat="1" ht="14.45">
      <c r="A127" s="41"/>
      <c r="B127" s="22">
        <f t="shared" si="39"/>
        <v>7.7083333333333184E-2</v>
      </c>
      <c r="C127" s="42"/>
      <c r="D127" s="48" t="s">
        <v>108</v>
      </c>
      <c r="E127" s="43"/>
      <c r="F127" s="31">
        <v>0</v>
      </c>
      <c r="G127" s="31">
        <v>0</v>
      </c>
      <c r="H127" s="52">
        <f t="shared" si="40"/>
        <v>1</v>
      </c>
      <c r="J127" s="54">
        <f t="shared" si="26"/>
        <v>0</v>
      </c>
      <c r="K127" s="55">
        <f t="shared" si="27"/>
        <v>47.5</v>
      </c>
      <c r="L127" s="54">
        <f>MIN(J127:$J$136)</f>
        <v>0</v>
      </c>
      <c r="M127" s="55">
        <f>MIN(K127:$K$136)</f>
        <v>47.5</v>
      </c>
      <c r="N127" s="24">
        <f t="shared" si="28"/>
        <v>0</v>
      </c>
      <c r="O127" s="24">
        <f t="shared" si="29"/>
        <v>95</v>
      </c>
      <c r="P127" s="45"/>
      <c r="Q127" s="52">
        <f t="shared" si="41"/>
        <v>1</v>
      </c>
      <c r="R127" s="24">
        <f t="shared" si="30"/>
        <v>0</v>
      </c>
      <c r="S127" s="24">
        <f t="shared" si="31"/>
        <v>47.5</v>
      </c>
      <c r="T127" s="45"/>
      <c r="U127" s="36">
        <f t="shared" si="22"/>
        <v>0</v>
      </c>
      <c r="V127" s="36">
        <f t="shared" si="23"/>
        <v>0</v>
      </c>
      <c r="W127" s="24">
        <f t="shared" si="24"/>
        <v>0</v>
      </c>
      <c r="X127" s="24">
        <f t="shared" si="25"/>
        <v>47.5</v>
      </c>
      <c r="Y127" s="46"/>
      <c r="Z127" s="34">
        <v>0</v>
      </c>
      <c r="AA127" s="25">
        <f t="shared" si="32"/>
        <v>0</v>
      </c>
      <c r="AB127" s="10">
        <f t="shared" si="33"/>
        <v>0</v>
      </c>
      <c r="AC127" s="26">
        <f t="shared" si="34"/>
        <v>100</v>
      </c>
      <c r="AD127" s="47"/>
      <c r="AE127" s="26">
        <f t="shared" si="35"/>
        <v>0</v>
      </c>
      <c r="AF127" s="34">
        <v>0</v>
      </c>
      <c r="AG127" s="25">
        <f t="shared" si="36"/>
        <v>1</v>
      </c>
      <c r="AH127" s="10">
        <f t="shared" si="37"/>
        <v>0</v>
      </c>
      <c r="AI127" s="26">
        <f t="shared" si="38"/>
        <v>-100</v>
      </c>
      <c r="AJ127" s="47"/>
    </row>
    <row r="128" spans="1:36" s="44" customFormat="1" ht="14.45">
      <c r="A128" s="41"/>
      <c r="B128" s="22">
        <f t="shared" si="39"/>
        <v>7.7777777777777626E-2</v>
      </c>
      <c r="C128" s="42"/>
      <c r="D128" s="48" t="s">
        <v>108</v>
      </c>
      <c r="E128" s="43"/>
      <c r="F128" s="31">
        <v>0</v>
      </c>
      <c r="G128" s="31">
        <v>0</v>
      </c>
      <c r="H128" s="52">
        <f t="shared" si="40"/>
        <v>1</v>
      </c>
      <c r="J128" s="54">
        <f t="shared" si="26"/>
        <v>0</v>
      </c>
      <c r="K128" s="55">
        <f t="shared" si="27"/>
        <v>47.5</v>
      </c>
      <c r="L128" s="54">
        <f>MIN(J128:$J$136)</f>
        <v>0</v>
      </c>
      <c r="M128" s="55">
        <f>MIN(K128:$K$136)</f>
        <v>47.5</v>
      </c>
      <c r="N128" s="24">
        <f t="shared" si="28"/>
        <v>0</v>
      </c>
      <c r="O128" s="24">
        <f t="shared" si="29"/>
        <v>95</v>
      </c>
      <c r="P128" s="45"/>
      <c r="Q128" s="52">
        <f t="shared" si="41"/>
        <v>1</v>
      </c>
      <c r="R128" s="24">
        <f t="shared" si="30"/>
        <v>0</v>
      </c>
      <c r="S128" s="24">
        <f t="shared" si="31"/>
        <v>47.5</v>
      </c>
      <c r="T128" s="45"/>
      <c r="U128" s="36">
        <f t="shared" si="22"/>
        <v>0</v>
      </c>
      <c r="V128" s="36">
        <f t="shared" si="23"/>
        <v>0</v>
      </c>
      <c r="W128" s="24">
        <f t="shared" si="24"/>
        <v>0</v>
      </c>
      <c r="X128" s="24">
        <f t="shared" si="25"/>
        <v>47.5</v>
      </c>
      <c r="Y128" s="46"/>
      <c r="Z128" s="34">
        <v>0</v>
      </c>
      <c r="AA128" s="25">
        <f t="shared" si="32"/>
        <v>0</v>
      </c>
      <c r="AB128" s="10">
        <f t="shared" si="33"/>
        <v>0</v>
      </c>
      <c r="AC128" s="26">
        <f t="shared" si="34"/>
        <v>100</v>
      </c>
      <c r="AD128" s="47"/>
      <c r="AE128" s="26">
        <f t="shared" si="35"/>
        <v>0</v>
      </c>
      <c r="AF128" s="34">
        <v>0</v>
      </c>
      <c r="AG128" s="25">
        <f t="shared" si="36"/>
        <v>1</v>
      </c>
      <c r="AH128" s="10">
        <f t="shared" si="37"/>
        <v>0</v>
      </c>
      <c r="AI128" s="26">
        <f t="shared" si="38"/>
        <v>-100</v>
      </c>
      <c r="AJ128" s="47"/>
    </row>
    <row r="129" spans="1:36" s="44" customFormat="1" ht="14.45">
      <c r="A129" s="41"/>
      <c r="B129" s="22">
        <f t="shared" si="39"/>
        <v>7.8472222222222068E-2</v>
      </c>
      <c r="C129" s="42"/>
      <c r="D129" s="48" t="s">
        <v>108</v>
      </c>
      <c r="E129" s="43"/>
      <c r="F129" s="31">
        <v>0</v>
      </c>
      <c r="G129" s="31">
        <v>0</v>
      </c>
      <c r="H129" s="52">
        <f t="shared" si="40"/>
        <v>1</v>
      </c>
      <c r="J129" s="54">
        <f t="shared" si="26"/>
        <v>0</v>
      </c>
      <c r="K129" s="55">
        <f t="shared" si="27"/>
        <v>47.5</v>
      </c>
      <c r="L129" s="54">
        <f>MIN(J129:$J$136)</f>
        <v>0</v>
      </c>
      <c r="M129" s="55">
        <f>MIN(K129:$K$136)</f>
        <v>47.5</v>
      </c>
      <c r="N129" s="24">
        <f t="shared" si="28"/>
        <v>0</v>
      </c>
      <c r="O129" s="24">
        <f t="shared" si="29"/>
        <v>95</v>
      </c>
      <c r="P129" s="45"/>
      <c r="Q129" s="52">
        <f t="shared" si="41"/>
        <v>1</v>
      </c>
      <c r="R129" s="24">
        <f t="shared" si="30"/>
        <v>0</v>
      </c>
      <c r="S129" s="24">
        <f t="shared" si="31"/>
        <v>47.5</v>
      </c>
      <c r="T129" s="45"/>
      <c r="U129" s="36">
        <f t="shared" ref="U129:U136" si="42">IF(G129&gt;0,G129*(1/60)*$E$8,G129*(1/60)/$D$8)</f>
        <v>0</v>
      </c>
      <c r="V129" s="36">
        <f t="shared" ref="V129:V136" si="43">V128+U128</f>
        <v>0</v>
      </c>
      <c r="W129" s="24">
        <f t="shared" ref="W129:W136" si="44">R129+V129</f>
        <v>0</v>
      </c>
      <c r="X129" s="24">
        <f t="shared" ref="X129:X136" si="45">S129-V129</f>
        <v>47.5</v>
      </c>
      <c r="Y129" s="46"/>
      <c r="Z129" s="34">
        <v>0</v>
      </c>
      <c r="AA129" s="25">
        <f t="shared" si="32"/>
        <v>0</v>
      </c>
      <c r="AB129" s="10">
        <f t="shared" si="33"/>
        <v>0</v>
      </c>
      <c r="AC129" s="26">
        <f t="shared" si="34"/>
        <v>100</v>
      </c>
      <c r="AD129" s="47"/>
      <c r="AE129" s="26">
        <f t="shared" si="35"/>
        <v>0</v>
      </c>
      <c r="AF129" s="34">
        <v>0</v>
      </c>
      <c r="AG129" s="25">
        <f t="shared" si="36"/>
        <v>1</v>
      </c>
      <c r="AH129" s="10">
        <f t="shared" si="37"/>
        <v>0</v>
      </c>
      <c r="AI129" s="26">
        <f t="shared" si="38"/>
        <v>-100</v>
      </c>
      <c r="AJ129" s="47"/>
    </row>
    <row r="130" spans="1:36" s="44" customFormat="1" ht="14.45">
      <c r="A130" s="41"/>
      <c r="B130" s="22">
        <f t="shared" si="39"/>
        <v>7.916666666666651E-2</v>
      </c>
      <c r="C130" s="42"/>
      <c r="D130" s="48" t="s">
        <v>108</v>
      </c>
      <c r="E130" s="43"/>
      <c r="F130" s="31">
        <v>0</v>
      </c>
      <c r="G130" s="31">
        <v>0</v>
      </c>
      <c r="H130" s="52">
        <f t="shared" si="40"/>
        <v>1</v>
      </c>
      <c r="J130" s="54">
        <f t="shared" si="26"/>
        <v>0</v>
      </c>
      <c r="K130" s="55">
        <f t="shared" si="27"/>
        <v>47.5</v>
      </c>
      <c r="L130" s="54">
        <f>MIN(J130:$J$136)</f>
        <v>0</v>
      </c>
      <c r="M130" s="55">
        <f>MIN(K130:$K$136)</f>
        <v>47.5</v>
      </c>
      <c r="N130" s="24">
        <f t="shared" si="28"/>
        <v>0</v>
      </c>
      <c r="O130" s="24">
        <f t="shared" si="29"/>
        <v>95</v>
      </c>
      <c r="P130" s="45"/>
      <c r="Q130" s="52">
        <f t="shared" si="41"/>
        <v>1</v>
      </c>
      <c r="R130" s="24">
        <f t="shared" si="30"/>
        <v>0</v>
      </c>
      <c r="S130" s="24">
        <f t="shared" si="31"/>
        <v>47.5</v>
      </c>
      <c r="T130" s="45"/>
      <c r="U130" s="36">
        <f t="shared" si="42"/>
        <v>0</v>
      </c>
      <c r="V130" s="36">
        <f t="shared" si="43"/>
        <v>0</v>
      </c>
      <c r="W130" s="24">
        <f t="shared" si="44"/>
        <v>0</v>
      </c>
      <c r="X130" s="24">
        <f t="shared" si="45"/>
        <v>47.5</v>
      </c>
      <c r="Y130" s="46"/>
      <c r="Z130" s="34">
        <v>0</v>
      </c>
      <c r="AA130" s="25">
        <f t="shared" si="32"/>
        <v>0</v>
      </c>
      <c r="AB130" s="10">
        <f t="shared" si="33"/>
        <v>0</v>
      </c>
      <c r="AC130" s="26">
        <f t="shared" si="34"/>
        <v>100</v>
      </c>
      <c r="AD130" s="47"/>
      <c r="AE130" s="26">
        <f t="shared" si="35"/>
        <v>0</v>
      </c>
      <c r="AF130" s="34">
        <v>0</v>
      </c>
      <c r="AG130" s="25">
        <f t="shared" si="36"/>
        <v>1</v>
      </c>
      <c r="AH130" s="10">
        <f t="shared" si="37"/>
        <v>0</v>
      </c>
      <c r="AI130" s="26">
        <f t="shared" si="38"/>
        <v>-100</v>
      </c>
      <c r="AJ130" s="47"/>
    </row>
    <row r="131" spans="1:36" s="44" customFormat="1" ht="14.45">
      <c r="A131" s="41"/>
      <c r="B131" s="22">
        <f t="shared" si="39"/>
        <v>7.9861111111110952E-2</v>
      </c>
      <c r="C131" s="42"/>
      <c r="D131" s="48" t="s">
        <v>108</v>
      </c>
      <c r="E131" s="43"/>
      <c r="F131" s="31">
        <v>0</v>
      </c>
      <c r="G131" s="31">
        <v>0</v>
      </c>
      <c r="H131" s="52">
        <f t="shared" si="40"/>
        <v>1</v>
      </c>
      <c r="J131" s="54">
        <f t="shared" si="26"/>
        <v>0</v>
      </c>
      <c r="K131" s="55">
        <f t="shared" si="27"/>
        <v>47.5</v>
      </c>
      <c r="L131" s="54">
        <f>MIN(J131:$J$136)</f>
        <v>0</v>
      </c>
      <c r="M131" s="55">
        <f>MIN(K131:$K$136)</f>
        <v>47.5</v>
      </c>
      <c r="N131" s="24">
        <f t="shared" si="28"/>
        <v>0</v>
      </c>
      <c r="O131" s="24">
        <f t="shared" si="29"/>
        <v>95</v>
      </c>
      <c r="P131" s="45"/>
      <c r="Q131" s="52">
        <f t="shared" si="41"/>
        <v>1</v>
      </c>
      <c r="R131" s="24">
        <f t="shared" si="30"/>
        <v>0</v>
      </c>
      <c r="S131" s="24">
        <f t="shared" si="31"/>
        <v>47.5</v>
      </c>
      <c r="T131" s="45"/>
      <c r="U131" s="36">
        <f t="shared" si="42"/>
        <v>0</v>
      </c>
      <c r="V131" s="36">
        <f t="shared" si="43"/>
        <v>0</v>
      </c>
      <c r="W131" s="24">
        <f t="shared" si="44"/>
        <v>0</v>
      </c>
      <c r="X131" s="24">
        <f t="shared" si="45"/>
        <v>47.5</v>
      </c>
      <c r="Y131" s="46"/>
      <c r="Z131" s="34">
        <v>0</v>
      </c>
      <c r="AA131" s="25">
        <f t="shared" si="32"/>
        <v>0</v>
      </c>
      <c r="AB131" s="10">
        <f t="shared" si="33"/>
        <v>0</v>
      </c>
      <c r="AC131" s="26">
        <f t="shared" si="34"/>
        <v>100</v>
      </c>
      <c r="AD131" s="47"/>
      <c r="AE131" s="26">
        <f t="shared" si="35"/>
        <v>0</v>
      </c>
      <c r="AF131" s="34">
        <v>0</v>
      </c>
      <c r="AG131" s="25">
        <f t="shared" si="36"/>
        <v>1</v>
      </c>
      <c r="AH131" s="10">
        <f t="shared" si="37"/>
        <v>0</v>
      </c>
      <c r="AI131" s="26">
        <f t="shared" si="38"/>
        <v>-100</v>
      </c>
      <c r="AJ131" s="47"/>
    </row>
    <row r="132" spans="1:36" s="44" customFormat="1" ht="14.45">
      <c r="A132" s="41"/>
      <c r="B132" s="22">
        <f t="shared" si="39"/>
        <v>8.0555555555555394E-2</v>
      </c>
      <c r="C132" s="42"/>
      <c r="D132" s="48" t="s">
        <v>108</v>
      </c>
      <c r="E132" s="43"/>
      <c r="F132" s="31">
        <v>0</v>
      </c>
      <c r="G132" s="31">
        <v>0</v>
      </c>
      <c r="H132" s="52">
        <f t="shared" si="40"/>
        <v>1</v>
      </c>
      <c r="J132" s="54">
        <f t="shared" si="26"/>
        <v>0</v>
      </c>
      <c r="K132" s="55">
        <f t="shared" si="27"/>
        <v>47.5</v>
      </c>
      <c r="L132" s="54">
        <f>MIN(J132:$J$136)</f>
        <v>0</v>
      </c>
      <c r="M132" s="55">
        <f>MIN(K132:$K$136)</f>
        <v>47.5</v>
      </c>
      <c r="N132" s="24">
        <f t="shared" si="28"/>
        <v>0</v>
      </c>
      <c r="O132" s="24">
        <f t="shared" si="29"/>
        <v>95</v>
      </c>
      <c r="P132" s="45"/>
      <c r="Q132" s="52">
        <f t="shared" si="41"/>
        <v>1</v>
      </c>
      <c r="R132" s="24">
        <f t="shared" si="30"/>
        <v>0</v>
      </c>
      <c r="S132" s="24">
        <f t="shared" si="31"/>
        <v>47.5</v>
      </c>
      <c r="T132" s="45"/>
      <c r="U132" s="36">
        <f t="shared" si="42"/>
        <v>0</v>
      </c>
      <c r="V132" s="36">
        <f t="shared" si="43"/>
        <v>0</v>
      </c>
      <c r="W132" s="24">
        <f t="shared" si="44"/>
        <v>0</v>
      </c>
      <c r="X132" s="24">
        <f t="shared" si="45"/>
        <v>47.5</v>
      </c>
      <c r="Y132" s="46"/>
      <c r="Z132" s="34">
        <v>0</v>
      </c>
      <c r="AA132" s="25">
        <f t="shared" si="32"/>
        <v>0</v>
      </c>
      <c r="AB132" s="10">
        <f t="shared" si="33"/>
        <v>0</v>
      </c>
      <c r="AC132" s="26">
        <f t="shared" si="34"/>
        <v>100</v>
      </c>
      <c r="AD132" s="47"/>
      <c r="AE132" s="26">
        <f t="shared" si="35"/>
        <v>0</v>
      </c>
      <c r="AF132" s="34">
        <v>0</v>
      </c>
      <c r="AG132" s="25">
        <f t="shared" si="36"/>
        <v>1</v>
      </c>
      <c r="AH132" s="10">
        <f t="shared" si="37"/>
        <v>0</v>
      </c>
      <c r="AI132" s="26">
        <f t="shared" si="38"/>
        <v>-100</v>
      </c>
      <c r="AJ132" s="47"/>
    </row>
    <row r="133" spans="1:36" s="44" customFormat="1" ht="14.45">
      <c r="A133" s="41"/>
      <c r="B133" s="22">
        <f t="shared" si="39"/>
        <v>8.1249999999999836E-2</v>
      </c>
      <c r="C133" s="42"/>
      <c r="D133" s="48" t="s">
        <v>108</v>
      </c>
      <c r="E133" s="43"/>
      <c r="F133" s="31">
        <v>0</v>
      </c>
      <c r="G133" s="31">
        <v>0</v>
      </c>
      <c r="H133" s="52">
        <f t="shared" si="40"/>
        <v>1</v>
      </c>
      <c r="J133" s="54">
        <f t="shared" si="26"/>
        <v>0</v>
      </c>
      <c r="K133" s="55">
        <f t="shared" si="27"/>
        <v>47.5</v>
      </c>
      <c r="L133" s="54">
        <f>MIN(J133:$J$136)</f>
        <v>0</v>
      </c>
      <c r="M133" s="55">
        <f>MIN(K133:$K$136)</f>
        <v>47.5</v>
      </c>
      <c r="N133" s="24">
        <f t="shared" si="28"/>
        <v>0</v>
      </c>
      <c r="O133" s="24">
        <f t="shared" si="29"/>
        <v>95</v>
      </c>
      <c r="P133" s="45"/>
      <c r="Q133" s="52">
        <f t="shared" si="41"/>
        <v>1</v>
      </c>
      <c r="R133" s="24">
        <f t="shared" si="30"/>
        <v>0</v>
      </c>
      <c r="S133" s="24">
        <f t="shared" si="31"/>
        <v>47.5</v>
      </c>
      <c r="T133" s="45"/>
      <c r="U133" s="36">
        <f t="shared" si="42"/>
        <v>0</v>
      </c>
      <c r="V133" s="36">
        <f t="shared" si="43"/>
        <v>0</v>
      </c>
      <c r="W133" s="24">
        <f t="shared" si="44"/>
        <v>0</v>
      </c>
      <c r="X133" s="24">
        <f t="shared" si="45"/>
        <v>47.5</v>
      </c>
      <c r="Y133" s="46"/>
      <c r="Z133" s="34">
        <v>0</v>
      </c>
      <c r="AA133" s="25">
        <f t="shared" si="32"/>
        <v>0</v>
      </c>
      <c r="AB133" s="10">
        <f t="shared" si="33"/>
        <v>0</v>
      </c>
      <c r="AC133" s="26">
        <f t="shared" si="34"/>
        <v>100</v>
      </c>
      <c r="AD133" s="47"/>
      <c r="AE133" s="26">
        <f t="shared" si="35"/>
        <v>0</v>
      </c>
      <c r="AF133" s="34">
        <v>0</v>
      </c>
      <c r="AG133" s="25">
        <f t="shared" si="36"/>
        <v>1</v>
      </c>
      <c r="AH133" s="10">
        <f t="shared" si="37"/>
        <v>0</v>
      </c>
      <c r="AI133" s="26">
        <f t="shared" si="38"/>
        <v>-100</v>
      </c>
      <c r="AJ133" s="47"/>
    </row>
    <row r="134" spans="1:36" s="44" customFormat="1" ht="14.45">
      <c r="A134" s="41"/>
      <c r="B134" s="22">
        <f t="shared" si="39"/>
        <v>8.1944444444444278E-2</v>
      </c>
      <c r="C134" s="42"/>
      <c r="D134" s="48" t="s">
        <v>108</v>
      </c>
      <c r="E134" s="43"/>
      <c r="F134" s="31">
        <v>0</v>
      </c>
      <c r="G134" s="31">
        <v>0</v>
      </c>
      <c r="H134" s="52">
        <f t="shared" si="40"/>
        <v>1</v>
      </c>
      <c r="J134" s="54">
        <f t="shared" si="26"/>
        <v>0</v>
      </c>
      <c r="K134" s="55">
        <f t="shared" si="27"/>
        <v>47.5</v>
      </c>
      <c r="L134" s="54">
        <f>MIN(J134:$J$136)</f>
        <v>0</v>
      </c>
      <c r="M134" s="55">
        <f>MIN(K134:$K$136)</f>
        <v>47.5</v>
      </c>
      <c r="N134" s="24">
        <f t="shared" si="28"/>
        <v>0</v>
      </c>
      <c r="O134" s="24">
        <f t="shared" si="29"/>
        <v>95</v>
      </c>
      <c r="P134" s="45"/>
      <c r="Q134" s="52">
        <f t="shared" si="41"/>
        <v>1</v>
      </c>
      <c r="R134" s="24">
        <f t="shared" si="30"/>
        <v>0</v>
      </c>
      <c r="S134" s="24">
        <f t="shared" si="31"/>
        <v>47.5</v>
      </c>
      <c r="T134" s="45"/>
      <c r="U134" s="36">
        <f t="shared" si="42"/>
        <v>0</v>
      </c>
      <c r="V134" s="36">
        <f t="shared" si="43"/>
        <v>0</v>
      </c>
      <c r="W134" s="24">
        <f t="shared" si="44"/>
        <v>0</v>
      </c>
      <c r="X134" s="24">
        <f t="shared" si="45"/>
        <v>47.5</v>
      </c>
      <c r="Y134" s="46"/>
      <c r="Z134" s="34">
        <v>0</v>
      </c>
      <c r="AA134" s="25">
        <f t="shared" si="32"/>
        <v>0</v>
      </c>
      <c r="AB134" s="10">
        <f t="shared" si="33"/>
        <v>0</v>
      </c>
      <c r="AC134" s="26">
        <f t="shared" si="34"/>
        <v>100</v>
      </c>
      <c r="AD134" s="47"/>
      <c r="AE134" s="26">
        <f t="shared" si="35"/>
        <v>0</v>
      </c>
      <c r="AF134" s="34">
        <v>0</v>
      </c>
      <c r="AG134" s="25">
        <f t="shared" si="36"/>
        <v>1</v>
      </c>
      <c r="AH134" s="10">
        <f t="shared" si="37"/>
        <v>0</v>
      </c>
      <c r="AI134" s="26">
        <f t="shared" si="38"/>
        <v>-100</v>
      </c>
      <c r="AJ134" s="47"/>
    </row>
    <row r="135" spans="1:36" s="44" customFormat="1" ht="14.45">
      <c r="A135" s="41"/>
      <c r="B135" s="22">
        <f t="shared" si="39"/>
        <v>8.263888888888872E-2</v>
      </c>
      <c r="C135" s="42"/>
      <c r="D135" s="48" t="s">
        <v>108</v>
      </c>
      <c r="E135" s="43"/>
      <c r="F135" s="31">
        <v>0</v>
      </c>
      <c r="G135" s="31">
        <v>0</v>
      </c>
      <c r="H135" s="52">
        <f t="shared" si="40"/>
        <v>1</v>
      </c>
      <c r="J135" s="54">
        <f t="shared" si="26"/>
        <v>0</v>
      </c>
      <c r="K135" s="55">
        <f t="shared" si="27"/>
        <v>47.5</v>
      </c>
      <c r="L135" s="54">
        <f>MIN(J135:$J$136)</f>
        <v>0</v>
      </c>
      <c r="M135" s="55">
        <f>MIN(K135:$K$136)</f>
        <v>47.5</v>
      </c>
      <c r="N135" s="24">
        <f t="shared" si="28"/>
        <v>0</v>
      </c>
      <c r="O135" s="24">
        <f t="shared" si="29"/>
        <v>95</v>
      </c>
      <c r="P135" s="45"/>
      <c r="Q135" s="52">
        <f t="shared" si="41"/>
        <v>1</v>
      </c>
      <c r="R135" s="24">
        <f t="shared" si="30"/>
        <v>0</v>
      </c>
      <c r="S135" s="24">
        <f t="shared" si="31"/>
        <v>47.5</v>
      </c>
      <c r="T135" s="45"/>
      <c r="U135" s="36">
        <f t="shared" si="42"/>
        <v>0</v>
      </c>
      <c r="V135" s="36">
        <f t="shared" si="43"/>
        <v>0</v>
      </c>
      <c r="W135" s="24">
        <f t="shared" si="44"/>
        <v>0</v>
      </c>
      <c r="X135" s="24">
        <f t="shared" si="45"/>
        <v>47.5</v>
      </c>
      <c r="Y135" s="46"/>
      <c r="Z135" s="34">
        <v>0</v>
      </c>
      <c r="AA135" s="25">
        <f t="shared" si="32"/>
        <v>0</v>
      </c>
      <c r="AB135" s="10">
        <f t="shared" si="33"/>
        <v>0</v>
      </c>
      <c r="AC135" s="26">
        <f t="shared" si="34"/>
        <v>100</v>
      </c>
      <c r="AD135" s="47"/>
      <c r="AE135" s="26">
        <f t="shared" si="35"/>
        <v>0</v>
      </c>
      <c r="AF135" s="34">
        <v>0</v>
      </c>
      <c r="AG135" s="25">
        <f t="shared" si="36"/>
        <v>1</v>
      </c>
      <c r="AH135" s="10">
        <f t="shared" si="37"/>
        <v>0</v>
      </c>
      <c r="AI135" s="26">
        <f t="shared" si="38"/>
        <v>-100</v>
      </c>
      <c r="AJ135" s="47"/>
    </row>
    <row r="136" spans="1:36" s="44" customFormat="1" ht="14.45">
      <c r="A136" s="41"/>
      <c r="B136" s="22">
        <f t="shared" si="39"/>
        <v>8.3333333333333162E-2</v>
      </c>
      <c r="C136" s="42"/>
      <c r="D136" s="48" t="s">
        <v>108</v>
      </c>
      <c r="E136" s="43"/>
      <c r="F136" s="31">
        <v>0</v>
      </c>
      <c r="G136" s="31">
        <v>0</v>
      </c>
      <c r="H136" s="52">
        <f t="shared" si="40"/>
        <v>1</v>
      </c>
      <c r="J136" s="54">
        <f t="shared" si="26"/>
        <v>0</v>
      </c>
      <c r="K136" s="55">
        <f t="shared" si="27"/>
        <v>47.5</v>
      </c>
      <c r="L136" s="54">
        <f>MIN(J136:$J$136)</f>
        <v>0</v>
      </c>
      <c r="M136" s="55">
        <f>MIN(K136:$K$136)</f>
        <v>47.5</v>
      </c>
      <c r="N136" s="24">
        <f t="shared" si="28"/>
        <v>0</v>
      </c>
      <c r="O136" s="24">
        <f t="shared" si="29"/>
        <v>95</v>
      </c>
      <c r="P136" s="45"/>
      <c r="Q136" s="52">
        <f t="shared" si="41"/>
        <v>1</v>
      </c>
      <c r="R136" s="24">
        <f t="shared" si="30"/>
        <v>0</v>
      </c>
      <c r="S136" s="24">
        <f t="shared" si="31"/>
        <v>47.5</v>
      </c>
      <c r="T136" s="45"/>
      <c r="U136" s="36">
        <f t="shared" si="42"/>
        <v>0</v>
      </c>
      <c r="V136" s="36">
        <f t="shared" si="43"/>
        <v>0</v>
      </c>
      <c r="W136" s="24">
        <f t="shared" si="44"/>
        <v>0</v>
      </c>
      <c r="X136" s="24">
        <f t="shared" si="45"/>
        <v>47.5</v>
      </c>
      <c r="Y136" s="46"/>
      <c r="Z136" s="34">
        <v>0</v>
      </c>
      <c r="AA136" s="25">
        <f t="shared" si="32"/>
        <v>0</v>
      </c>
      <c r="AB136" s="10">
        <f t="shared" si="33"/>
        <v>0</v>
      </c>
      <c r="AC136" s="26">
        <f t="shared" si="34"/>
        <v>100</v>
      </c>
      <c r="AD136" s="47"/>
      <c r="AE136" s="26">
        <f t="shared" si="35"/>
        <v>0</v>
      </c>
      <c r="AF136" s="34">
        <v>0</v>
      </c>
      <c r="AG136" s="25">
        <f t="shared" si="36"/>
        <v>1</v>
      </c>
      <c r="AH136" s="10">
        <f t="shared" si="37"/>
        <v>0</v>
      </c>
      <c r="AI136" s="26">
        <f t="shared" si="38"/>
        <v>-100</v>
      </c>
      <c r="AJ136" s="47"/>
    </row>
    <row r="137" spans="1:36" ht="14.45">
      <c r="B137" s="22">
        <f t="shared" si="39"/>
        <v>8.4027777777777604E-2</v>
      </c>
      <c r="D137" s="57" t="s">
        <v>109</v>
      </c>
      <c r="F137" s="31">
        <v>0</v>
      </c>
      <c r="G137" s="31">
        <v>0</v>
      </c>
      <c r="H137" s="52">
        <f t="shared" ref="H137:H200" si="46">H136-(IF((F136+G136)&gt;0,(((F136+G136)*(1/60))/$E$8),(((F136+G136)*(1/60))*$D$8))/$E$4)</f>
        <v>1</v>
      </c>
      <c r="I137" s="44"/>
      <c r="J137" s="54">
        <f t="shared" ref="J137:J200" si="47">IF((-((($E$4*(1-H137))-((1-$E$6)*$E$4)-$AH137)/$D$8))&lt;(-$E$4*1),-$E$4*1,((($E$4*(1-H137))-((1-$E$6)*$E$4)-$AH137)/$D$8))</f>
        <v>0</v>
      </c>
      <c r="K137" s="55">
        <f t="shared" ref="K137:K200" si="48">IF((((($E$4*H137)-($E$4*$D$6)-$AB137)*$E$8))*1&gt;$E$4,$E$4*1,((($E$4*H137)-($E$4*$D$6)-$AB137)*$E$8))</f>
        <v>47.5</v>
      </c>
      <c r="L137" s="54">
        <f>MIN(J$136:$J137)</f>
        <v>0</v>
      </c>
      <c r="M137" s="55">
        <f>MIN(K$136:$K137)</f>
        <v>47.5</v>
      </c>
      <c r="N137" s="24">
        <f t="shared" ref="N137:N200" si="49">MAX(-$D$4,-J137*2)</f>
        <v>0</v>
      </c>
      <c r="O137" s="24">
        <f t="shared" ref="O137:O200" si="50">MIN($D$4,K137*2)</f>
        <v>95</v>
      </c>
      <c r="P137" s="45"/>
      <c r="Q137" s="52">
        <f t="shared" ref="Q137:Q200" si="51">Q136-(IF((F136)&gt;0,(((F136)*(1/60))/$E$8),(((F136)*(1/60))*$D$8))/$E$4)</f>
        <v>1</v>
      </c>
      <c r="R137" s="24">
        <f t="shared" ref="R137:R200" si="52">IF((-((($E$4*(1-Q137))-((1-$E$6)*$E$4)-$AH137)/$D$8))&lt;(-$E$4*1),-$E$4*1,((($E$4*(1-Q137))-((1-$E$6)*$E$4)-$AH137)/$D$8))</f>
        <v>0</v>
      </c>
      <c r="S137" s="24">
        <f t="shared" ref="S137:S200" si="53">IF((((($E$4*Q137)-($E$4*$D$6)-$AB137)*$E$8))*1&gt;$E$4,$E$4*1,((($E$4*Q137)-($E$4*$D$6)-$AB137)*$E$8))</f>
        <v>47.5</v>
      </c>
      <c r="T137" s="45"/>
      <c r="U137" s="36">
        <f t="shared" ref="U137:U200" si="54">IF(G137&gt;0,G137*(1/60)*$E$8,G137*(1/60)/$D$8)</f>
        <v>0</v>
      </c>
      <c r="V137" s="36">
        <f t="shared" ref="V137:V200" si="55">V136+U136</f>
        <v>0</v>
      </c>
      <c r="W137" s="24">
        <f t="shared" ref="W137:W200" si="56">R137+V137</f>
        <v>0</v>
      </c>
      <c r="X137" s="24">
        <f t="shared" ref="X137:X200" si="57">S137-V137</f>
        <v>47.5</v>
      </c>
      <c r="Y137" s="46"/>
      <c r="Z137" s="34">
        <v>0</v>
      </c>
      <c r="AA137" s="25">
        <f t="shared" ref="AA137:AA200" si="58">(AB137/$E$4)+$D$6</f>
        <v>0</v>
      </c>
      <c r="AB137" s="10">
        <f t="shared" ref="AB137:AB200" si="59">Z137*IF(AD$17="DC",0.25,IF(AD$17="DM",0.5,1))</f>
        <v>0</v>
      </c>
      <c r="AC137" s="26">
        <f t="shared" ref="AC137:AC200" si="60">$D$4-Z137</f>
        <v>100</v>
      </c>
      <c r="AD137" s="47"/>
      <c r="AE137" s="26">
        <f t="shared" ref="AE137:AE200" si="61">IF(OR(H137&lt;AA137,H137&gt;AG137),1,0)</f>
        <v>0</v>
      </c>
      <c r="AF137" s="34">
        <v>0</v>
      </c>
      <c r="AG137" s="25">
        <f t="shared" ref="AG137:AG200" si="62">1-(AH137/$E$4)-(1-$E$6)</f>
        <v>1</v>
      </c>
      <c r="AH137" s="10">
        <f t="shared" ref="AH137:AH200" si="63">AF137*IF(AJ$17="DC",0.25,IF(AJ$17="DM",0.5,1))</f>
        <v>0</v>
      </c>
      <c r="AI137" s="26">
        <f t="shared" ref="AI137:AI200" si="64">AF137-$D$4</f>
        <v>-100</v>
      </c>
      <c r="AJ137" s="47"/>
    </row>
    <row r="138" spans="1:36" ht="14.45">
      <c r="B138" s="22">
        <f t="shared" si="39"/>
        <v>8.4722222222222046E-2</v>
      </c>
      <c r="D138" s="57" t="s">
        <v>109</v>
      </c>
      <c r="F138" s="31">
        <v>0</v>
      </c>
      <c r="G138" s="31">
        <v>0</v>
      </c>
      <c r="H138" s="52">
        <f t="shared" si="46"/>
        <v>1</v>
      </c>
      <c r="I138" s="44"/>
      <c r="J138" s="54">
        <f t="shared" si="47"/>
        <v>0</v>
      </c>
      <c r="K138" s="55">
        <f t="shared" si="48"/>
        <v>47.5</v>
      </c>
      <c r="L138" s="54">
        <f>MIN(J$136:$J138)</f>
        <v>0</v>
      </c>
      <c r="M138" s="55">
        <f>MIN(K$136:$K138)</f>
        <v>47.5</v>
      </c>
      <c r="N138" s="24">
        <f t="shared" si="49"/>
        <v>0</v>
      </c>
      <c r="O138" s="24">
        <f t="shared" si="50"/>
        <v>95</v>
      </c>
      <c r="P138" s="45"/>
      <c r="Q138" s="52">
        <f t="shared" si="51"/>
        <v>1</v>
      </c>
      <c r="R138" s="24">
        <f t="shared" si="52"/>
        <v>0</v>
      </c>
      <c r="S138" s="24">
        <f t="shared" si="53"/>
        <v>47.5</v>
      </c>
      <c r="T138" s="45"/>
      <c r="U138" s="36">
        <f t="shared" si="54"/>
        <v>0</v>
      </c>
      <c r="V138" s="36">
        <f t="shared" si="55"/>
        <v>0</v>
      </c>
      <c r="W138" s="24">
        <f t="shared" si="56"/>
        <v>0</v>
      </c>
      <c r="X138" s="24">
        <f t="shared" si="57"/>
        <v>47.5</v>
      </c>
      <c r="Y138" s="46"/>
      <c r="Z138" s="34">
        <v>0</v>
      </c>
      <c r="AA138" s="25">
        <f t="shared" si="58"/>
        <v>0</v>
      </c>
      <c r="AB138" s="10">
        <f t="shared" si="59"/>
        <v>0</v>
      </c>
      <c r="AC138" s="26">
        <f t="shared" si="60"/>
        <v>100</v>
      </c>
      <c r="AD138" s="47"/>
      <c r="AE138" s="26">
        <f t="shared" si="61"/>
        <v>0</v>
      </c>
      <c r="AF138" s="34">
        <v>0</v>
      </c>
      <c r="AG138" s="25">
        <f t="shared" si="62"/>
        <v>1</v>
      </c>
      <c r="AH138" s="10">
        <f t="shared" si="63"/>
        <v>0</v>
      </c>
      <c r="AI138" s="26">
        <f t="shared" si="64"/>
        <v>-100</v>
      </c>
      <c r="AJ138" s="47"/>
    </row>
    <row r="139" spans="1:36" ht="14.45">
      <c r="B139" s="22">
        <f t="shared" si="39"/>
        <v>8.5416666666666488E-2</v>
      </c>
      <c r="D139" s="57" t="s">
        <v>109</v>
      </c>
      <c r="F139" s="31">
        <v>0</v>
      </c>
      <c r="G139" s="31">
        <v>0</v>
      </c>
      <c r="H139" s="52">
        <f t="shared" si="46"/>
        <v>1</v>
      </c>
      <c r="I139" s="44"/>
      <c r="J139" s="54">
        <f t="shared" si="47"/>
        <v>0</v>
      </c>
      <c r="K139" s="55">
        <f t="shared" si="48"/>
        <v>47.5</v>
      </c>
      <c r="L139" s="54">
        <f>MIN(J$136:$J139)</f>
        <v>0</v>
      </c>
      <c r="M139" s="55">
        <f>MIN(K$136:$K139)</f>
        <v>47.5</v>
      </c>
      <c r="N139" s="24">
        <f t="shared" si="49"/>
        <v>0</v>
      </c>
      <c r="O139" s="24">
        <f t="shared" si="50"/>
        <v>95</v>
      </c>
      <c r="P139" s="45"/>
      <c r="Q139" s="52">
        <f t="shared" si="51"/>
        <v>1</v>
      </c>
      <c r="R139" s="24">
        <f t="shared" si="52"/>
        <v>0</v>
      </c>
      <c r="S139" s="24">
        <f t="shared" si="53"/>
        <v>47.5</v>
      </c>
      <c r="T139" s="45"/>
      <c r="U139" s="36">
        <f t="shared" si="54"/>
        <v>0</v>
      </c>
      <c r="V139" s="36">
        <f t="shared" si="55"/>
        <v>0</v>
      </c>
      <c r="W139" s="24">
        <f t="shared" si="56"/>
        <v>0</v>
      </c>
      <c r="X139" s="24">
        <f t="shared" si="57"/>
        <v>47.5</v>
      </c>
      <c r="Y139" s="46"/>
      <c r="Z139" s="34">
        <v>0</v>
      </c>
      <c r="AA139" s="25">
        <f t="shared" si="58"/>
        <v>0</v>
      </c>
      <c r="AB139" s="10">
        <f t="shared" si="59"/>
        <v>0</v>
      </c>
      <c r="AC139" s="26">
        <f t="shared" si="60"/>
        <v>100</v>
      </c>
      <c r="AD139" s="47"/>
      <c r="AE139" s="26">
        <f t="shared" si="61"/>
        <v>0</v>
      </c>
      <c r="AF139" s="34">
        <v>0</v>
      </c>
      <c r="AG139" s="25">
        <f t="shared" si="62"/>
        <v>1</v>
      </c>
      <c r="AH139" s="10">
        <f t="shared" si="63"/>
        <v>0</v>
      </c>
      <c r="AI139" s="26">
        <f t="shared" si="64"/>
        <v>-100</v>
      </c>
      <c r="AJ139" s="47"/>
    </row>
    <row r="140" spans="1:36" ht="14.45">
      <c r="B140" s="22">
        <f t="shared" si="39"/>
        <v>8.611111111111093E-2</v>
      </c>
      <c r="D140" s="57" t="s">
        <v>109</v>
      </c>
      <c r="F140" s="31">
        <v>0</v>
      </c>
      <c r="G140" s="31">
        <v>0</v>
      </c>
      <c r="H140" s="52">
        <f t="shared" si="46"/>
        <v>1</v>
      </c>
      <c r="I140" s="44"/>
      <c r="J140" s="54">
        <f t="shared" si="47"/>
        <v>0</v>
      </c>
      <c r="K140" s="55">
        <f t="shared" si="48"/>
        <v>47.5</v>
      </c>
      <c r="L140" s="54">
        <f>MIN(J$136:$J140)</f>
        <v>0</v>
      </c>
      <c r="M140" s="55">
        <f>MIN(K$136:$K140)</f>
        <v>47.5</v>
      </c>
      <c r="N140" s="24">
        <f t="shared" si="49"/>
        <v>0</v>
      </c>
      <c r="O140" s="24">
        <f t="shared" si="50"/>
        <v>95</v>
      </c>
      <c r="P140" s="45"/>
      <c r="Q140" s="52">
        <f t="shared" si="51"/>
        <v>1</v>
      </c>
      <c r="R140" s="24">
        <f t="shared" si="52"/>
        <v>0</v>
      </c>
      <c r="S140" s="24">
        <f t="shared" si="53"/>
        <v>47.5</v>
      </c>
      <c r="T140" s="45"/>
      <c r="U140" s="36">
        <f t="shared" si="54"/>
        <v>0</v>
      </c>
      <c r="V140" s="36">
        <f t="shared" si="55"/>
        <v>0</v>
      </c>
      <c r="W140" s="24">
        <f t="shared" si="56"/>
        <v>0</v>
      </c>
      <c r="X140" s="24">
        <f t="shared" si="57"/>
        <v>47.5</v>
      </c>
      <c r="Y140" s="46"/>
      <c r="Z140" s="34">
        <v>0</v>
      </c>
      <c r="AA140" s="25">
        <f t="shared" si="58"/>
        <v>0</v>
      </c>
      <c r="AB140" s="10">
        <f t="shared" si="59"/>
        <v>0</v>
      </c>
      <c r="AC140" s="26">
        <f t="shared" si="60"/>
        <v>100</v>
      </c>
      <c r="AD140" s="47"/>
      <c r="AE140" s="26">
        <f t="shared" si="61"/>
        <v>0</v>
      </c>
      <c r="AF140" s="34">
        <v>0</v>
      </c>
      <c r="AG140" s="25">
        <f t="shared" si="62"/>
        <v>1</v>
      </c>
      <c r="AH140" s="10">
        <f t="shared" si="63"/>
        <v>0</v>
      </c>
      <c r="AI140" s="26">
        <f t="shared" si="64"/>
        <v>-100</v>
      </c>
      <c r="AJ140" s="47"/>
    </row>
    <row r="141" spans="1:36" ht="14.45">
      <c r="B141" s="22">
        <f t="shared" si="39"/>
        <v>8.6805555555555372E-2</v>
      </c>
      <c r="D141" s="57" t="s">
        <v>109</v>
      </c>
      <c r="F141" s="31">
        <v>0</v>
      </c>
      <c r="G141" s="31">
        <v>0</v>
      </c>
      <c r="H141" s="52">
        <f t="shared" si="46"/>
        <v>1</v>
      </c>
      <c r="I141" s="44"/>
      <c r="J141" s="54">
        <f t="shared" si="47"/>
        <v>0</v>
      </c>
      <c r="K141" s="55">
        <f t="shared" si="48"/>
        <v>47.5</v>
      </c>
      <c r="L141" s="54">
        <f>MIN(J$136:$J141)</f>
        <v>0</v>
      </c>
      <c r="M141" s="55">
        <f>MIN(K$136:$K141)</f>
        <v>47.5</v>
      </c>
      <c r="N141" s="24">
        <f t="shared" si="49"/>
        <v>0</v>
      </c>
      <c r="O141" s="24">
        <f t="shared" si="50"/>
        <v>95</v>
      </c>
      <c r="P141" s="45"/>
      <c r="Q141" s="52">
        <f t="shared" si="51"/>
        <v>1</v>
      </c>
      <c r="R141" s="24">
        <f t="shared" si="52"/>
        <v>0</v>
      </c>
      <c r="S141" s="24">
        <f t="shared" si="53"/>
        <v>47.5</v>
      </c>
      <c r="T141" s="45"/>
      <c r="U141" s="36">
        <f t="shared" si="54"/>
        <v>0</v>
      </c>
      <c r="V141" s="36">
        <f t="shared" si="55"/>
        <v>0</v>
      </c>
      <c r="W141" s="24">
        <f t="shared" si="56"/>
        <v>0</v>
      </c>
      <c r="X141" s="24">
        <f t="shared" si="57"/>
        <v>47.5</v>
      </c>
      <c r="Y141" s="46"/>
      <c r="Z141" s="34">
        <v>0</v>
      </c>
      <c r="AA141" s="25">
        <f t="shared" si="58"/>
        <v>0</v>
      </c>
      <c r="AB141" s="10">
        <f t="shared" si="59"/>
        <v>0</v>
      </c>
      <c r="AC141" s="26">
        <f t="shared" si="60"/>
        <v>100</v>
      </c>
      <c r="AD141" s="47"/>
      <c r="AE141" s="26">
        <f t="shared" si="61"/>
        <v>0</v>
      </c>
      <c r="AF141" s="34">
        <v>0</v>
      </c>
      <c r="AG141" s="25">
        <f t="shared" si="62"/>
        <v>1</v>
      </c>
      <c r="AH141" s="10">
        <f t="shared" si="63"/>
        <v>0</v>
      </c>
      <c r="AI141" s="26">
        <f t="shared" si="64"/>
        <v>-100</v>
      </c>
      <c r="AJ141" s="47"/>
    </row>
    <row r="142" spans="1:36" ht="14.45">
      <c r="B142" s="22">
        <f t="shared" si="39"/>
        <v>8.7499999999999814E-2</v>
      </c>
      <c r="D142" s="57" t="s">
        <v>109</v>
      </c>
      <c r="F142" s="31">
        <v>0</v>
      </c>
      <c r="G142" s="31">
        <v>0</v>
      </c>
      <c r="H142" s="52">
        <f t="shared" si="46"/>
        <v>1</v>
      </c>
      <c r="I142" s="44"/>
      <c r="J142" s="54">
        <f t="shared" si="47"/>
        <v>0</v>
      </c>
      <c r="K142" s="55">
        <f t="shared" si="48"/>
        <v>47.5</v>
      </c>
      <c r="L142" s="54">
        <f>MIN(J$136:$J142)</f>
        <v>0</v>
      </c>
      <c r="M142" s="55">
        <f>MIN(K$136:$K142)</f>
        <v>47.5</v>
      </c>
      <c r="N142" s="24">
        <f t="shared" si="49"/>
        <v>0</v>
      </c>
      <c r="O142" s="24">
        <f t="shared" si="50"/>
        <v>95</v>
      </c>
      <c r="P142" s="45"/>
      <c r="Q142" s="52">
        <f t="shared" si="51"/>
        <v>1</v>
      </c>
      <c r="R142" s="24">
        <f t="shared" si="52"/>
        <v>0</v>
      </c>
      <c r="S142" s="24">
        <f t="shared" si="53"/>
        <v>47.5</v>
      </c>
      <c r="T142" s="45"/>
      <c r="U142" s="36">
        <f t="shared" si="54"/>
        <v>0</v>
      </c>
      <c r="V142" s="36">
        <f t="shared" si="55"/>
        <v>0</v>
      </c>
      <c r="W142" s="24">
        <f t="shared" si="56"/>
        <v>0</v>
      </c>
      <c r="X142" s="24">
        <f t="shared" si="57"/>
        <v>47.5</v>
      </c>
      <c r="Y142" s="46"/>
      <c r="Z142" s="34">
        <v>0</v>
      </c>
      <c r="AA142" s="25">
        <f t="shared" si="58"/>
        <v>0</v>
      </c>
      <c r="AB142" s="10">
        <f t="shared" si="59"/>
        <v>0</v>
      </c>
      <c r="AC142" s="26">
        <f t="shared" si="60"/>
        <v>100</v>
      </c>
      <c r="AD142" s="47"/>
      <c r="AE142" s="26">
        <f t="shared" si="61"/>
        <v>0</v>
      </c>
      <c r="AF142" s="34">
        <v>0</v>
      </c>
      <c r="AG142" s="25">
        <f t="shared" si="62"/>
        <v>1</v>
      </c>
      <c r="AH142" s="10">
        <f t="shared" si="63"/>
        <v>0</v>
      </c>
      <c r="AI142" s="26">
        <f t="shared" si="64"/>
        <v>-100</v>
      </c>
      <c r="AJ142" s="47"/>
    </row>
    <row r="143" spans="1:36" ht="14.45">
      <c r="B143" s="22">
        <f t="shared" si="39"/>
        <v>8.8194444444444256E-2</v>
      </c>
      <c r="D143" s="57" t="s">
        <v>109</v>
      </c>
      <c r="F143" s="31">
        <v>0</v>
      </c>
      <c r="G143" s="31">
        <v>0</v>
      </c>
      <c r="H143" s="52">
        <f t="shared" si="46"/>
        <v>1</v>
      </c>
      <c r="I143" s="44"/>
      <c r="J143" s="54">
        <f t="shared" si="47"/>
        <v>0</v>
      </c>
      <c r="K143" s="55">
        <f t="shared" si="48"/>
        <v>47.5</v>
      </c>
      <c r="L143" s="54">
        <f>MIN(J$136:$J143)</f>
        <v>0</v>
      </c>
      <c r="M143" s="55">
        <f>MIN(K$136:$K143)</f>
        <v>47.5</v>
      </c>
      <c r="N143" s="24">
        <f t="shared" si="49"/>
        <v>0</v>
      </c>
      <c r="O143" s="24">
        <f t="shared" si="50"/>
        <v>95</v>
      </c>
      <c r="P143" s="45"/>
      <c r="Q143" s="52">
        <f t="shared" si="51"/>
        <v>1</v>
      </c>
      <c r="R143" s="24">
        <f t="shared" si="52"/>
        <v>0</v>
      </c>
      <c r="S143" s="24">
        <f t="shared" si="53"/>
        <v>47.5</v>
      </c>
      <c r="T143" s="45"/>
      <c r="U143" s="36">
        <f t="shared" si="54"/>
        <v>0</v>
      </c>
      <c r="V143" s="36">
        <f t="shared" si="55"/>
        <v>0</v>
      </c>
      <c r="W143" s="24">
        <f t="shared" si="56"/>
        <v>0</v>
      </c>
      <c r="X143" s="24">
        <f t="shared" si="57"/>
        <v>47.5</v>
      </c>
      <c r="Y143" s="46"/>
      <c r="Z143" s="34">
        <v>0</v>
      </c>
      <c r="AA143" s="25">
        <f t="shared" si="58"/>
        <v>0</v>
      </c>
      <c r="AB143" s="10">
        <f t="shared" si="59"/>
        <v>0</v>
      </c>
      <c r="AC143" s="26">
        <f t="shared" si="60"/>
        <v>100</v>
      </c>
      <c r="AD143" s="47"/>
      <c r="AE143" s="26">
        <f t="shared" si="61"/>
        <v>0</v>
      </c>
      <c r="AF143" s="34">
        <v>0</v>
      </c>
      <c r="AG143" s="25">
        <f t="shared" si="62"/>
        <v>1</v>
      </c>
      <c r="AH143" s="10">
        <f t="shared" si="63"/>
        <v>0</v>
      </c>
      <c r="AI143" s="26">
        <f t="shared" si="64"/>
        <v>-100</v>
      </c>
      <c r="AJ143" s="47"/>
    </row>
    <row r="144" spans="1:36" ht="14.45">
      <c r="B144" s="22">
        <f t="shared" si="39"/>
        <v>8.8888888888888698E-2</v>
      </c>
      <c r="D144" s="57" t="s">
        <v>109</v>
      </c>
      <c r="F144" s="31">
        <v>0</v>
      </c>
      <c r="G144" s="31">
        <v>0</v>
      </c>
      <c r="H144" s="52">
        <f t="shared" si="46"/>
        <v>1</v>
      </c>
      <c r="I144" s="44"/>
      <c r="J144" s="54">
        <f t="shared" si="47"/>
        <v>0</v>
      </c>
      <c r="K144" s="55">
        <f t="shared" si="48"/>
        <v>47.5</v>
      </c>
      <c r="L144" s="54">
        <f>MIN(J$136:$J144)</f>
        <v>0</v>
      </c>
      <c r="M144" s="55">
        <f>MIN(K$136:$K144)</f>
        <v>47.5</v>
      </c>
      <c r="N144" s="24">
        <f t="shared" si="49"/>
        <v>0</v>
      </c>
      <c r="O144" s="24">
        <f t="shared" si="50"/>
        <v>95</v>
      </c>
      <c r="P144" s="45"/>
      <c r="Q144" s="52">
        <f t="shared" si="51"/>
        <v>1</v>
      </c>
      <c r="R144" s="24">
        <f t="shared" si="52"/>
        <v>0</v>
      </c>
      <c r="S144" s="24">
        <f t="shared" si="53"/>
        <v>47.5</v>
      </c>
      <c r="T144" s="45"/>
      <c r="U144" s="36">
        <f t="shared" si="54"/>
        <v>0</v>
      </c>
      <c r="V144" s="36">
        <f t="shared" si="55"/>
        <v>0</v>
      </c>
      <c r="W144" s="24">
        <f t="shared" si="56"/>
        <v>0</v>
      </c>
      <c r="X144" s="24">
        <f t="shared" si="57"/>
        <v>47.5</v>
      </c>
      <c r="Y144" s="46"/>
      <c r="Z144" s="34">
        <v>0</v>
      </c>
      <c r="AA144" s="25">
        <f t="shared" si="58"/>
        <v>0</v>
      </c>
      <c r="AB144" s="10">
        <f t="shared" si="59"/>
        <v>0</v>
      </c>
      <c r="AC144" s="26">
        <f t="shared" si="60"/>
        <v>100</v>
      </c>
      <c r="AD144" s="47"/>
      <c r="AE144" s="26">
        <f t="shared" si="61"/>
        <v>0</v>
      </c>
      <c r="AF144" s="34">
        <v>0</v>
      </c>
      <c r="AG144" s="25">
        <f t="shared" si="62"/>
        <v>1</v>
      </c>
      <c r="AH144" s="10">
        <f t="shared" si="63"/>
        <v>0</v>
      </c>
      <c r="AI144" s="26">
        <f t="shared" si="64"/>
        <v>-100</v>
      </c>
      <c r="AJ144" s="47"/>
    </row>
    <row r="145" spans="2:36" ht="14.45">
      <c r="B145" s="22">
        <f t="shared" si="39"/>
        <v>8.958333333333314E-2</v>
      </c>
      <c r="D145" s="57" t="s">
        <v>109</v>
      </c>
      <c r="F145" s="31">
        <v>0</v>
      </c>
      <c r="G145" s="31">
        <v>0</v>
      </c>
      <c r="H145" s="52">
        <f t="shared" si="46"/>
        <v>1</v>
      </c>
      <c r="I145" s="44"/>
      <c r="J145" s="54">
        <f t="shared" si="47"/>
        <v>0</v>
      </c>
      <c r="K145" s="55">
        <f t="shared" si="48"/>
        <v>47.5</v>
      </c>
      <c r="L145" s="54">
        <f>MIN(J$136:$J145)</f>
        <v>0</v>
      </c>
      <c r="M145" s="55">
        <f>MIN(K$136:$K145)</f>
        <v>47.5</v>
      </c>
      <c r="N145" s="24">
        <f t="shared" si="49"/>
        <v>0</v>
      </c>
      <c r="O145" s="24">
        <f t="shared" si="50"/>
        <v>95</v>
      </c>
      <c r="P145" s="45"/>
      <c r="Q145" s="52">
        <f t="shared" si="51"/>
        <v>1</v>
      </c>
      <c r="R145" s="24">
        <f t="shared" si="52"/>
        <v>0</v>
      </c>
      <c r="S145" s="24">
        <f t="shared" si="53"/>
        <v>47.5</v>
      </c>
      <c r="T145" s="45"/>
      <c r="U145" s="36">
        <f t="shared" si="54"/>
        <v>0</v>
      </c>
      <c r="V145" s="36">
        <f t="shared" si="55"/>
        <v>0</v>
      </c>
      <c r="W145" s="24">
        <f t="shared" si="56"/>
        <v>0</v>
      </c>
      <c r="X145" s="24">
        <f t="shared" si="57"/>
        <v>47.5</v>
      </c>
      <c r="Y145" s="46"/>
      <c r="Z145" s="34">
        <v>0</v>
      </c>
      <c r="AA145" s="25">
        <f t="shared" si="58"/>
        <v>0</v>
      </c>
      <c r="AB145" s="10">
        <f t="shared" si="59"/>
        <v>0</v>
      </c>
      <c r="AC145" s="26">
        <f t="shared" si="60"/>
        <v>100</v>
      </c>
      <c r="AD145" s="47"/>
      <c r="AE145" s="26">
        <f t="shared" si="61"/>
        <v>0</v>
      </c>
      <c r="AF145" s="34">
        <v>0</v>
      </c>
      <c r="AG145" s="25">
        <f t="shared" si="62"/>
        <v>1</v>
      </c>
      <c r="AH145" s="10">
        <f t="shared" si="63"/>
        <v>0</v>
      </c>
      <c r="AI145" s="26">
        <f t="shared" si="64"/>
        <v>-100</v>
      </c>
      <c r="AJ145" s="47"/>
    </row>
    <row r="146" spans="2:36" ht="14.45">
      <c r="B146" s="22">
        <f t="shared" si="39"/>
        <v>9.0277777777777582E-2</v>
      </c>
      <c r="D146" s="57" t="s">
        <v>109</v>
      </c>
      <c r="F146" s="31">
        <v>0</v>
      </c>
      <c r="G146" s="31">
        <v>0</v>
      </c>
      <c r="H146" s="52">
        <f t="shared" si="46"/>
        <v>1</v>
      </c>
      <c r="I146" s="44"/>
      <c r="J146" s="54">
        <f t="shared" si="47"/>
        <v>0</v>
      </c>
      <c r="K146" s="55">
        <f t="shared" si="48"/>
        <v>47.5</v>
      </c>
      <c r="L146" s="54">
        <f>MIN(J$136:$J146)</f>
        <v>0</v>
      </c>
      <c r="M146" s="55">
        <f>MIN(K$136:$K146)</f>
        <v>47.5</v>
      </c>
      <c r="N146" s="24">
        <f t="shared" si="49"/>
        <v>0</v>
      </c>
      <c r="O146" s="24">
        <f t="shared" si="50"/>
        <v>95</v>
      </c>
      <c r="P146" s="45"/>
      <c r="Q146" s="52">
        <f t="shared" si="51"/>
        <v>1</v>
      </c>
      <c r="R146" s="24">
        <f t="shared" si="52"/>
        <v>0</v>
      </c>
      <c r="S146" s="24">
        <f t="shared" si="53"/>
        <v>47.5</v>
      </c>
      <c r="T146" s="45"/>
      <c r="U146" s="36">
        <f t="shared" si="54"/>
        <v>0</v>
      </c>
      <c r="V146" s="36">
        <f t="shared" si="55"/>
        <v>0</v>
      </c>
      <c r="W146" s="24">
        <f t="shared" si="56"/>
        <v>0</v>
      </c>
      <c r="X146" s="24">
        <f t="shared" si="57"/>
        <v>47.5</v>
      </c>
      <c r="Y146" s="46"/>
      <c r="Z146" s="34">
        <v>0</v>
      </c>
      <c r="AA146" s="25">
        <f t="shared" si="58"/>
        <v>0</v>
      </c>
      <c r="AB146" s="10">
        <f t="shared" si="59"/>
        <v>0</v>
      </c>
      <c r="AC146" s="26">
        <f t="shared" si="60"/>
        <v>100</v>
      </c>
      <c r="AD146" s="47"/>
      <c r="AE146" s="26">
        <f t="shared" si="61"/>
        <v>0</v>
      </c>
      <c r="AF146" s="34">
        <v>0</v>
      </c>
      <c r="AG146" s="25">
        <f t="shared" si="62"/>
        <v>1</v>
      </c>
      <c r="AH146" s="10">
        <f t="shared" si="63"/>
        <v>0</v>
      </c>
      <c r="AI146" s="26">
        <f t="shared" si="64"/>
        <v>-100</v>
      </c>
      <c r="AJ146" s="47"/>
    </row>
    <row r="147" spans="2:36" ht="14.45">
      <c r="B147" s="22">
        <f t="shared" ref="B147:B210" si="65">B146+1/(48*30)</f>
        <v>9.0972222222222024E-2</v>
      </c>
      <c r="D147" s="57" t="s">
        <v>109</v>
      </c>
      <c r="F147" s="31">
        <v>0</v>
      </c>
      <c r="G147" s="31">
        <v>0</v>
      </c>
      <c r="H147" s="52">
        <f t="shared" si="46"/>
        <v>1</v>
      </c>
      <c r="I147" s="44"/>
      <c r="J147" s="54">
        <f t="shared" si="47"/>
        <v>0</v>
      </c>
      <c r="K147" s="55">
        <f t="shared" si="48"/>
        <v>47.5</v>
      </c>
      <c r="L147" s="54">
        <f>MIN(J$136:$J147)</f>
        <v>0</v>
      </c>
      <c r="M147" s="55">
        <f>MIN(K$136:$K147)</f>
        <v>47.5</v>
      </c>
      <c r="N147" s="24">
        <f t="shared" si="49"/>
        <v>0</v>
      </c>
      <c r="O147" s="24">
        <f t="shared" si="50"/>
        <v>95</v>
      </c>
      <c r="P147" s="45"/>
      <c r="Q147" s="52">
        <f t="shared" si="51"/>
        <v>1</v>
      </c>
      <c r="R147" s="24">
        <f t="shared" si="52"/>
        <v>0</v>
      </c>
      <c r="S147" s="24">
        <f t="shared" si="53"/>
        <v>47.5</v>
      </c>
      <c r="T147" s="45"/>
      <c r="U147" s="36">
        <f t="shared" si="54"/>
        <v>0</v>
      </c>
      <c r="V147" s="36">
        <f t="shared" si="55"/>
        <v>0</v>
      </c>
      <c r="W147" s="24">
        <f t="shared" si="56"/>
        <v>0</v>
      </c>
      <c r="X147" s="24">
        <f t="shared" si="57"/>
        <v>47.5</v>
      </c>
      <c r="Y147" s="46"/>
      <c r="Z147" s="34">
        <v>0</v>
      </c>
      <c r="AA147" s="25">
        <f t="shared" si="58"/>
        <v>0</v>
      </c>
      <c r="AB147" s="10">
        <f t="shared" si="59"/>
        <v>0</v>
      </c>
      <c r="AC147" s="26">
        <f t="shared" si="60"/>
        <v>100</v>
      </c>
      <c r="AD147" s="47"/>
      <c r="AE147" s="26">
        <f t="shared" si="61"/>
        <v>0</v>
      </c>
      <c r="AF147" s="34">
        <v>0</v>
      </c>
      <c r="AG147" s="25">
        <f t="shared" si="62"/>
        <v>1</v>
      </c>
      <c r="AH147" s="10">
        <f t="shared" si="63"/>
        <v>0</v>
      </c>
      <c r="AI147" s="26">
        <f t="shared" si="64"/>
        <v>-100</v>
      </c>
      <c r="AJ147" s="47"/>
    </row>
    <row r="148" spans="2:36" ht="14.45">
      <c r="B148" s="22">
        <f t="shared" si="65"/>
        <v>9.1666666666666466E-2</v>
      </c>
      <c r="D148" s="57" t="s">
        <v>109</v>
      </c>
      <c r="F148" s="31">
        <v>0</v>
      </c>
      <c r="G148" s="31">
        <v>0</v>
      </c>
      <c r="H148" s="52">
        <f t="shared" si="46"/>
        <v>1</v>
      </c>
      <c r="I148" s="44"/>
      <c r="J148" s="54">
        <f t="shared" si="47"/>
        <v>0</v>
      </c>
      <c r="K148" s="55">
        <f t="shared" si="48"/>
        <v>47.5</v>
      </c>
      <c r="L148" s="54">
        <f>MIN(J$136:$J148)</f>
        <v>0</v>
      </c>
      <c r="M148" s="55">
        <f>MIN(K$136:$K148)</f>
        <v>47.5</v>
      </c>
      <c r="N148" s="24">
        <f t="shared" si="49"/>
        <v>0</v>
      </c>
      <c r="O148" s="24">
        <f t="shared" si="50"/>
        <v>95</v>
      </c>
      <c r="P148" s="45"/>
      <c r="Q148" s="52">
        <f t="shared" si="51"/>
        <v>1</v>
      </c>
      <c r="R148" s="24">
        <f t="shared" si="52"/>
        <v>0</v>
      </c>
      <c r="S148" s="24">
        <f t="shared" si="53"/>
        <v>47.5</v>
      </c>
      <c r="T148" s="45"/>
      <c r="U148" s="36">
        <f t="shared" si="54"/>
        <v>0</v>
      </c>
      <c r="V148" s="36">
        <f t="shared" si="55"/>
        <v>0</v>
      </c>
      <c r="W148" s="24">
        <f t="shared" si="56"/>
        <v>0</v>
      </c>
      <c r="X148" s="24">
        <f t="shared" si="57"/>
        <v>47.5</v>
      </c>
      <c r="Y148" s="46"/>
      <c r="Z148" s="34">
        <v>0</v>
      </c>
      <c r="AA148" s="25">
        <f t="shared" si="58"/>
        <v>0</v>
      </c>
      <c r="AB148" s="10">
        <f t="shared" si="59"/>
        <v>0</v>
      </c>
      <c r="AC148" s="26">
        <f t="shared" si="60"/>
        <v>100</v>
      </c>
      <c r="AD148" s="47"/>
      <c r="AE148" s="26">
        <f t="shared" si="61"/>
        <v>0</v>
      </c>
      <c r="AF148" s="34">
        <v>0</v>
      </c>
      <c r="AG148" s="25">
        <f t="shared" si="62"/>
        <v>1</v>
      </c>
      <c r="AH148" s="10">
        <f t="shared" si="63"/>
        <v>0</v>
      </c>
      <c r="AI148" s="26">
        <f t="shared" si="64"/>
        <v>-100</v>
      </c>
      <c r="AJ148" s="47"/>
    </row>
    <row r="149" spans="2:36" ht="14.45">
      <c r="B149" s="22">
        <f t="shared" si="65"/>
        <v>9.2361111111110908E-2</v>
      </c>
      <c r="D149" s="57" t="s">
        <v>109</v>
      </c>
      <c r="F149" s="31">
        <v>0</v>
      </c>
      <c r="G149" s="31">
        <v>0</v>
      </c>
      <c r="H149" s="52">
        <f t="shared" si="46"/>
        <v>1</v>
      </c>
      <c r="I149" s="44"/>
      <c r="J149" s="54">
        <f t="shared" si="47"/>
        <v>0</v>
      </c>
      <c r="K149" s="55">
        <f t="shared" si="48"/>
        <v>47.5</v>
      </c>
      <c r="L149" s="54">
        <f>MIN(J$136:$J149)</f>
        <v>0</v>
      </c>
      <c r="M149" s="55">
        <f>MIN(K$136:$K149)</f>
        <v>47.5</v>
      </c>
      <c r="N149" s="24">
        <f t="shared" si="49"/>
        <v>0</v>
      </c>
      <c r="O149" s="24">
        <f t="shared" si="50"/>
        <v>95</v>
      </c>
      <c r="P149" s="45"/>
      <c r="Q149" s="52">
        <f t="shared" si="51"/>
        <v>1</v>
      </c>
      <c r="R149" s="24">
        <f t="shared" si="52"/>
        <v>0</v>
      </c>
      <c r="S149" s="24">
        <f t="shared" si="53"/>
        <v>47.5</v>
      </c>
      <c r="T149" s="45"/>
      <c r="U149" s="36">
        <f t="shared" si="54"/>
        <v>0</v>
      </c>
      <c r="V149" s="36">
        <f t="shared" si="55"/>
        <v>0</v>
      </c>
      <c r="W149" s="24">
        <f t="shared" si="56"/>
        <v>0</v>
      </c>
      <c r="X149" s="24">
        <f t="shared" si="57"/>
        <v>47.5</v>
      </c>
      <c r="Y149" s="46"/>
      <c r="Z149" s="34">
        <v>0</v>
      </c>
      <c r="AA149" s="25">
        <f t="shared" si="58"/>
        <v>0</v>
      </c>
      <c r="AB149" s="10">
        <f t="shared" si="59"/>
        <v>0</v>
      </c>
      <c r="AC149" s="26">
        <f t="shared" si="60"/>
        <v>100</v>
      </c>
      <c r="AD149" s="47"/>
      <c r="AE149" s="26">
        <f t="shared" si="61"/>
        <v>0</v>
      </c>
      <c r="AF149" s="34">
        <v>0</v>
      </c>
      <c r="AG149" s="25">
        <f t="shared" si="62"/>
        <v>1</v>
      </c>
      <c r="AH149" s="10">
        <f t="shared" si="63"/>
        <v>0</v>
      </c>
      <c r="AI149" s="26">
        <f t="shared" si="64"/>
        <v>-100</v>
      </c>
      <c r="AJ149" s="47"/>
    </row>
    <row r="150" spans="2:36" ht="14.45">
      <c r="B150" s="22">
        <f t="shared" si="65"/>
        <v>9.305555555555535E-2</v>
      </c>
      <c r="D150" s="57" t="s">
        <v>109</v>
      </c>
      <c r="F150" s="31">
        <v>0</v>
      </c>
      <c r="G150" s="31">
        <v>0</v>
      </c>
      <c r="H150" s="52">
        <f t="shared" si="46"/>
        <v>1</v>
      </c>
      <c r="I150" s="44"/>
      <c r="J150" s="54">
        <f t="shared" si="47"/>
        <v>0</v>
      </c>
      <c r="K150" s="55">
        <f t="shared" si="48"/>
        <v>47.5</v>
      </c>
      <c r="L150" s="54">
        <f>MIN(J$136:$J150)</f>
        <v>0</v>
      </c>
      <c r="M150" s="55">
        <f>MIN(K$136:$K150)</f>
        <v>47.5</v>
      </c>
      <c r="N150" s="24">
        <f t="shared" si="49"/>
        <v>0</v>
      </c>
      <c r="O150" s="24">
        <f t="shared" si="50"/>
        <v>95</v>
      </c>
      <c r="P150" s="45"/>
      <c r="Q150" s="52">
        <f t="shared" si="51"/>
        <v>1</v>
      </c>
      <c r="R150" s="24">
        <f t="shared" si="52"/>
        <v>0</v>
      </c>
      <c r="S150" s="24">
        <f t="shared" si="53"/>
        <v>47.5</v>
      </c>
      <c r="T150" s="45"/>
      <c r="U150" s="36">
        <f t="shared" si="54"/>
        <v>0</v>
      </c>
      <c r="V150" s="36">
        <f t="shared" si="55"/>
        <v>0</v>
      </c>
      <c r="W150" s="24">
        <f t="shared" si="56"/>
        <v>0</v>
      </c>
      <c r="X150" s="24">
        <f t="shared" si="57"/>
        <v>47.5</v>
      </c>
      <c r="Y150" s="46"/>
      <c r="Z150" s="34">
        <v>0</v>
      </c>
      <c r="AA150" s="25">
        <f t="shared" si="58"/>
        <v>0</v>
      </c>
      <c r="AB150" s="10">
        <f t="shared" si="59"/>
        <v>0</v>
      </c>
      <c r="AC150" s="26">
        <f t="shared" si="60"/>
        <v>100</v>
      </c>
      <c r="AD150" s="47"/>
      <c r="AE150" s="26">
        <f t="shared" si="61"/>
        <v>0</v>
      </c>
      <c r="AF150" s="34">
        <v>0</v>
      </c>
      <c r="AG150" s="25">
        <f t="shared" si="62"/>
        <v>1</v>
      </c>
      <c r="AH150" s="10">
        <f t="shared" si="63"/>
        <v>0</v>
      </c>
      <c r="AI150" s="26">
        <f t="shared" si="64"/>
        <v>-100</v>
      </c>
      <c r="AJ150" s="47"/>
    </row>
    <row r="151" spans="2:36" ht="14.45">
      <c r="B151" s="22">
        <f t="shared" si="65"/>
        <v>9.3749999999999792E-2</v>
      </c>
      <c r="D151" s="57" t="s">
        <v>109</v>
      </c>
      <c r="F151" s="31">
        <v>0</v>
      </c>
      <c r="G151" s="31">
        <v>0</v>
      </c>
      <c r="H151" s="52">
        <f t="shared" si="46"/>
        <v>1</v>
      </c>
      <c r="I151" s="44"/>
      <c r="J151" s="54">
        <f t="shared" si="47"/>
        <v>0</v>
      </c>
      <c r="K151" s="55">
        <f t="shared" si="48"/>
        <v>47.5</v>
      </c>
      <c r="L151" s="54">
        <f>MIN(J$136:$J151)</f>
        <v>0</v>
      </c>
      <c r="M151" s="55">
        <f>MIN(K$136:$K151)</f>
        <v>47.5</v>
      </c>
      <c r="N151" s="24">
        <f t="shared" si="49"/>
        <v>0</v>
      </c>
      <c r="O151" s="24">
        <f t="shared" si="50"/>
        <v>95</v>
      </c>
      <c r="P151" s="45"/>
      <c r="Q151" s="52">
        <f t="shared" si="51"/>
        <v>1</v>
      </c>
      <c r="R151" s="24">
        <f t="shared" si="52"/>
        <v>0</v>
      </c>
      <c r="S151" s="24">
        <f t="shared" si="53"/>
        <v>47.5</v>
      </c>
      <c r="T151" s="45"/>
      <c r="U151" s="36">
        <f t="shared" si="54"/>
        <v>0</v>
      </c>
      <c r="V151" s="36">
        <f t="shared" si="55"/>
        <v>0</v>
      </c>
      <c r="W151" s="24">
        <f t="shared" si="56"/>
        <v>0</v>
      </c>
      <c r="X151" s="24">
        <f t="shared" si="57"/>
        <v>47.5</v>
      </c>
      <c r="Y151" s="46"/>
      <c r="Z151" s="34">
        <v>0</v>
      </c>
      <c r="AA151" s="25">
        <f t="shared" si="58"/>
        <v>0</v>
      </c>
      <c r="AB151" s="10">
        <f t="shared" si="59"/>
        <v>0</v>
      </c>
      <c r="AC151" s="26">
        <f t="shared" si="60"/>
        <v>100</v>
      </c>
      <c r="AD151" s="47"/>
      <c r="AE151" s="26">
        <f t="shared" si="61"/>
        <v>0</v>
      </c>
      <c r="AF151" s="34">
        <v>0</v>
      </c>
      <c r="AG151" s="25">
        <f t="shared" si="62"/>
        <v>1</v>
      </c>
      <c r="AH151" s="10">
        <f t="shared" si="63"/>
        <v>0</v>
      </c>
      <c r="AI151" s="26">
        <f t="shared" si="64"/>
        <v>-100</v>
      </c>
      <c r="AJ151" s="47"/>
    </row>
    <row r="152" spans="2:36" ht="14.45">
      <c r="B152" s="22">
        <f t="shared" si="65"/>
        <v>9.4444444444444234E-2</v>
      </c>
      <c r="D152" s="57" t="s">
        <v>109</v>
      </c>
      <c r="F152" s="31">
        <v>0</v>
      </c>
      <c r="G152" s="31">
        <v>0</v>
      </c>
      <c r="H152" s="52">
        <f t="shared" si="46"/>
        <v>1</v>
      </c>
      <c r="I152" s="44"/>
      <c r="J152" s="54">
        <f t="shared" si="47"/>
        <v>0</v>
      </c>
      <c r="K152" s="55">
        <f t="shared" si="48"/>
        <v>47.5</v>
      </c>
      <c r="L152" s="54">
        <f>MIN(J$136:$J152)</f>
        <v>0</v>
      </c>
      <c r="M152" s="55">
        <f>MIN(K$136:$K152)</f>
        <v>47.5</v>
      </c>
      <c r="N152" s="24">
        <f t="shared" si="49"/>
        <v>0</v>
      </c>
      <c r="O152" s="24">
        <f t="shared" si="50"/>
        <v>95</v>
      </c>
      <c r="P152" s="45"/>
      <c r="Q152" s="52">
        <f t="shared" si="51"/>
        <v>1</v>
      </c>
      <c r="R152" s="24">
        <f t="shared" si="52"/>
        <v>0</v>
      </c>
      <c r="S152" s="24">
        <f t="shared" si="53"/>
        <v>47.5</v>
      </c>
      <c r="T152" s="45"/>
      <c r="U152" s="36">
        <f t="shared" si="54"/>
        <v>0</v>
      </c>
      <c r="V152" s="36">
        <f t="shared" si="55"/>
        <v>0</v>
      </c>
      <c r="W152" s="24">
        <f t="shared" si="56"/>
        <v>0</v>
      </c>
      <c r="X152" s="24">
        <f t="shared" si="57"/>
        <v>47.5</v>
      </c>
      <c r="Y152" s="46"/>
      <c r="Z152" s="34">
        <v>0</v>
      </c>
      <c r="AA152" s="25">
        <f t="shared" si="58"/>
        <v>0</v>
      </c>
      <c r="AB152" s="10">
        <f t="shared" si="59"/>
        <v>0</v>
      </c>
      <c r="AC152" s="26">
        <f t="shared" si="60"/>
        <v>100</v>
      </c>
      <c r="AD152" s="47"/>
      <c r="AE152" s="26">
        <f t="shared" si="61"/>
        <v>0</v>
      </c>
      <c r="AF152" s="34">
        <v>0</v>
      </c>
      <c r="AG152" s="25">
        <f t="shared" si="62"/>
        <v>1</v>
      </c>
      <c r="AH152" s="10">
        <f t="shared" si="63"/>
        <v>0</v>
      </c>
      <c r="AI152" s="26">
        <f t="shared" si="64"/>
        <v>-100</v>
      </c>
      <c r="AJ152" s="47"/>
    </row>
    <row r="153" spans="2:36" ht="14.45">
      <c r="B153" s="22">
        <f t="shared" si="65"/>
        <v>9.5138888888888676E-2</v>
      </c>
      <c r="D153" s="57" t="s">
        <v>109</v>
      </c>
      <c r="F153" s="31">
        <v>0</v>
      </c>
      <c r="G153" s="31">
        <v>0</v>
      </c>
      <c r="H153" s="52">
        <f t="shared" si="46"/>
        <v>1</v>
      </c>
      <c r="I153" s="44"/>
      <c r="J153" s="54">
        <f t="shared" si="47"/>
        <v>0</v>
      </c>
      <c r="K153" s="55">
        <f t="shared" si="48"/>
        <v>47.5</v>
      </c>
      <c r="L153" s="54">
        <f>MIN(J$136:$J153)</f>
        <v>0</v>
      </c>
      <c r="M153" s="55">
        <f>MIN(K$136:$K153)</f>
        <v>47.5</v>
      </c>
      <c r="N153" s="24">
        <f t="shared" si="49"/>
        <v>0</v>
      </c>
      <c r="O153" s="24">
        <f t="shared" si="50"/>
        <v>95</v>
      </c>
      <c r="P153" s="45"/>
      <c r="Q153" s="52">
        <f t="shared" si="51"/>
        <v>1</v>
      </c>
      <c r="R153" s="24">
        <f t="shared" si="52"/>
        <v>0</v>
      </c>
      <c r="S153" s="24">
        <f t="shared" si="53"/>
        <v>47.5</v>
      </c>
      <c r="T153" s="45"/>
      <c r="U153" s="36">
        <f t="shared" si="54"/>
        <v>0</v>
      </c>
      <c r="V153" s="36">
        <f t="shared" si="55"/>
        <v>0</v>
      </c>
      <c r="W153" s="24">
        <f t="shared" si="56"/>
        <v>0</v>
      </c>
      <c r="X153" s="24">
        <f t="shared" si="57"/>
        <v>47.5</v>
      </c>
      <c r="Y153" s="46"/>
      <c r="Z153" s="34">
        <v>0</v>
      </c>
      <c r="AA153" s="25">
        <f t="shared" si="58"/>
        <v>0</v>
      </c>
      <c r="AB153" s="10">
        <f t="shared" si="59"/>
        <v>0</v>
      </c>
      <c r="AC153" s="26">
        <f t="shared" si="60"/>
        <v>100</v>
      </c>
      <c r="AD153" s="47"/>
      <c r="AE153" s="26">
        <f t="shared" si="61"/>
        <v>0</v>
      </c>
      <c r="AF153" s="34">
        <v>0</v>
      </c>
      <c r="AG153" s="25">
        <f t="shared" si="62"/>
        <v>1</v>
      </c>
      <c r="AH153" s="10">
        <f t="shared" si="63"/>
        <v>0</v>
      </c>
      <c r="AI153" s="26">
        <f t="shared" si="64"/>
        <v>-100</v>
      </c>
      <c r="AJ153" s="47"/>
    </row>
    <row r="154" spans="2:36" ht="14.45">
      <c r="B154" s="22">
        <f t="shared" si="65"/>
        <v>9.5833333333333118E-2</v>
      </c>
      <c r="D154" s="57" t="s">
        <v>109</v>
      </c>
      <c r="F154" s="31">
        <v>0</v>
      </c>
      <c r="G154" s="31">
        <v>0</v>
      </c>
      <c r="H154" s="52">
        <f t="shared" si="46"/>
        <v>1</v>
      </c>
      <c r="I154" s="44"/>
      <c r="J154" s="54">
        <f t="shared" si="47"/>
        <v>0</v>
      </c>
      <c r="K154" s="55">
        <f t="shared" si="48"/>
        <v>47.5</v>
      </c>
      <c r="L154" s="54">
        <f>MIN(J$136:$J154)</f>
        <v>0</v>
      </c>
      <c r="M154" s="55">
        <f>MIN(K$136:$K154)</f>
        <v>47.5</v>
      </c>
      <c r="N154" s="24">
        <f t="shared" si="49"/>
        <v>0</v>
      </c>
      <c r="O154" s="24">
        <f t="shared" si="50"/>
        <v>95</v>
      </c>
      <c r="P154" s="45"/>
      <c r="Q154" s="52">
        <f t="shared" si="51"/>
        <v>1</v>
      </c>
      <c r="R154" s="24">
        <f t="shared" si="52"/>
        <v>0</v>
      </c>
      <c r="S154" s="24">
        <f t="shared" si="53"/>
        <v>47.5</v>
      </c>
      <c r="T154" s="45"/>
      <c r="U154" s="36">
        <f t="shared" si="54"/>
        <v>0</v>
      </c>
      <c r="V154" s="36">
        <f t="shared" si="55"/>
        <v>0</v>
      </c>
      <c r="W154" s="24">
        <f t="shared" si="56"/>
        <v>0</v>
      </c>
      <c r="X154" s="24">
        <f t="shared" si="57"/>
        <v>47.5</v>
      </c>
      <c r="Y154" s="46"/>
      <c r="Z154" s="34">
        <v>0</v>
      </c>
      <c r="AA154" s="25">
        <f t="shared" si="58"/>
        <v>0</v>
      </c>
      <c r="AB154" s="10">
        <f t="shared" si="59"/>
        <v>0</v>
      </c>
      <c r="AC154" s="26">
        <f t="shared" si="60"/>
        <v>100</v>
      </c>
      <c r="AD154" s="47"/>
      <c r="AE154" s="26">
        <f t="shared" si="61"/>
        <v>0</v>
      </c>
      <c r="AF154" s="34">
        <v>0</v>
      </c>
      <c r="AG154" s="25">
        <f t="shared" si="62"/>
        <v>1</v>
      </c>
      <c r="AH154" s="10">
        <f t="shared" si="63"/>
        <v>0</v>
      </c>
      <c r="AI154" s="26">
        <f t="shared" si="64"/>
        <v>-100</v>
      </c>
      <c r="AJ154" s="47"/>
    </row>
    <row r="155" spans="2:36" ht="14.45">
      <c r="B155" s="22">
        <f t="shared" si="65"/>
        <v>9.652777777777756E-2</v>
      </c>
      <c r="D155" s="57" t="s">
        <v>109</v>
      </c>
      <c r="F155" s="31">
        <v>0</v>
      </c>
      <c r="G155" s="31">
        <v>0</v>
      </c>
      <c r="H155" s="52">
        <f t="shared" si="46"/>
        <v>1</v>
      </c>
      <c r="I155" s="44"/>
      <c r="J155" s="54">
        <f t="shared" si="47"/>
        <v>0</v>
      </c>
      <c r="K155" s="55">
        <f t="shared" si="48"/>
        <v>47.5</v>
      </c>
      <c r="L155" s="54">
        <f>MIN(J$136:$J155)</f>
        <v>0</v>
      </c>
      <c r="M155" s="55">
        <f>MIN(K$136:$K155)</f>
        <v>47.5</v>
      </c>
      <c r="N155" s="24">
        <f t="shared" si="49"/>
        <v>0</v>
      </c>
      <c r="O155" s="24">
        <f t="shared" si="50"/>
        <v>95</v>
      </c>
      <c r="P155" s="45"/>
      <c r="Q155" s="52">
        <f t="shared" si="51"/>
        <v>1</v>
      </c>
      <c r="R155" s="24">
        <f t="shared" si="52"/>
        <v>0</v>
      </c>
      <c r="S155" s="24">
        <f t="shared" si="53"/>
        <v>47.5</v>
      </c>
      <c r="T155" s="45"/>
      <c r="U155" s="36">
        <f t="shared" si="54"/>
        <v>0</v>
      </c>
      <c r="V155" s="36">
        <f t="shared" si="55"/>
        <v>0</v>
      </c>
      <c r="W155" s="24">
        <f t="shared" si="56"/>
        <v>0</v>
      </c>
      <c r="X155" s="24">
        <f t="shared" si="57"/>
        <v>47.5</v>
      </c>
      <c r="Y155" s="46"/>
      <c r="Z155" s="34">
        <v>0</v>
      </c>
      <c r="AA155" s="25">
        <f t="shared" si="58"/>
        <v>0</v>
      </c>
      <c r="AB155" s="10">
        <f t="shared" si="59"/>
        <v>0</v>
      </c>
      <c r="AC155" s="26">
        <f t="shared" si="60"/>
        <v>100</v>
      </c>
      <c r="AD155" s="47"/>
      <c r="AE155" s="26">
        <f t="shared" si="61"/>
        <v>0</v>
      </c>
      <c r="AF155" s="34">
        <v>0</v>
      </c>
      <c r="AG155" s="25">
        <f t="shared" si="62"/>
        <v>1</v>
      </c>
      <c r="AH155" s="10">
        <f t="shared" si="63"/>
        <v>0</v>
      </c>
      <c r="AI155" s="26">
        <f t="shared" si="64"/>
        <v>-100</v>
      </c>
      <c r="AJ155" s="47"/>
    </row>
    <row r="156" spans="2:36" ht="14.45">
      <c r="B156" s="22">
        <f t="shared" si="65"/>
        <v>9.7222222222222002E-2</v>
      </c>
      <c r="D156" s="57" t="s">
        <v>109</v>
      </c>
      <c r="F156" s="31">
        <v>0</v>
      </c>
      <c r="G156" s="31">
        <v>0</v>
      </c>
      <c r="H156" s="52">
        <f t="shared" si="46"/>
        <v>1</v>
      </c>
      <c r="I156" s="44"/>
      <c r="J156" s="54">
        <f t="shared" si="47"/>
        <v>0</v>
      </c>
      <c r="K156" s="55">
        <f t="shared" si="48"/>
        <v>47.5</v>
      </c>
      <c r="L156" s="54">
        <f>MIN(J$136:$J156)</f>
        <v>0</v>
      </c>
      <c r="M156" s="55">
        <f>MIN(K$136:$K156)</f>
        <v>47.5</v>
      </c>
      <c r="N156" s="24">
        <f t="shared" si="49"/>
        <v>0</v>
      </c>
      <c r="O156" s="24">
        <f t="shared" si="50"/>
        <v>95</v>
      </c>
      <c r="P156" s="45"/>
      <c r="Q156" s="52">
        <f t="shared" si="51"/>
        <v>1</v>
      </c>
      <c r="R156" s="24">
        <f t="shared" si="52"/>
        <v>0</v>
      </c>
      <c r="S156" s="24">
        <f t="shared" si="53"/>
        <v>47.5</v>
      </c>
      <c r="T156" s="45"/>
      <c r="U156" s="36">
        <f t="shared" si="54"/>
        <v>0</v>
      </c>
      <c r="V156" s="36">
        <f t="shared" si="55"/>
        <v>0</v>
      </c>
      <c r="W156" s="24">
        <f t="shared" si="56"/>
        <v>0</v>
      </c>
      <c r="X156" s="24">
        <f t="shared" si="57"/>
        <v>47.5</v>
      </c>
      <c r="Y156" s="46"/>
      <c r="Z156" s="34">
        <v>0</v>
      </c>
      <c r="AA156" s="25">
        <f t="shared" si="58"/>
        <v>0</v>
      </c>
      <c r="AB156" s="10">
        <f t="shared" si="59"/>
        <v>0</v>
      </c>
      <c r="AC156" s="26">
        <f t="shared" si="60"/>
        <v>100</v>
      </c>
      <c r="AD156" s="47"/>
      <c r="AE156" s="26">
        <f t="shared" si="61"/>
        <v>0</v>
      </c>
      <c r="AF156" s="34">
        <v>0</v>
      </c>
      <c r="AG156" s="25">
        <f t="shared" si="62"/>
        <v>1</v>
      </c>
      <c r="AH156" s="10">
        <f t="shared" si="63"/>
        <v>0</v>
      </c>
      <c r="AI156" s="26">
        <f t="shared" si="64"/>
        <v>-100</v>
      </c>
      <c r="AJ156" s="47"/>
    </row>
    <row r="157" spans="2:36" ht="14.45">
      <c r="B157" s="22">
        <f t="shared" si="65"/>
        <v>9.7916666666666444E-2</v>
      </c>
      <c r="D157" s="57" t="s">
        <v>109</v>
      </c>
      <c r="F157" s="31">
        <v>0</v>
      </c>
      <c r="G157" s="31">
        <v>0</v>
      </c>
      <c r="H157" s="52">
        <f t="shared" si="46"/>
        <v>1</v>
      </c>
      <c r="I157" s="44"/>
      <c r="J157" s="54">
        <f t="shared" si="47"/>
        <v>0</v>
      </c>
      <c r="K157" s="55">
        <f t="shared" si="48"/>
        <v>47.5</v>
      </c>
      <c r="L157" s="54">
        <f>MIN(J$136:$J157)</f>
        <v>0</v>
      </c>
      <c r="M157" s="55">
        <f>MIN(K$136:$K157)</f>
        <v>47.5</v>
      </c>
      <c r="N157" s="24">
        <f t="shared" si="49"/>
        <v>0</v>
      </c>
      <c r="O157" s="24">
        <f t="shared" si="50"/>
        <v>95</v>
      </c>
      <c r="P157" s="45"/>
      <c r="Q157" s="52">
        <f t="shared" si="51"/>
        <v>1</v>
      </c>
      <c r="R157" s="24">
        <f t="shared" si="52"/>
        <v>0</v>
      </c>
      <c r="S157" s="24">
        <f t="shared" si="53"/>
        <v>47.5</v>
      </c>
      <c r="T157" s="45"/>
      <c r="U157" s="36">
        <f t="shared" si="54"/>
        <v>0</v>
      </c>
      <c r="V157" s="36">
        <f t="shared" si="55"/>
        <v>0</v>
      </c>
      <c r="W157" s="24">
        <f t="shared" si="56"/>
        <v>0</v>
      </c>
      <c r="X157" s="24">
        <f t="shared" si="57"/>
        <v>47.5</v>
      </c>
      <c r="Y157" s="46"/>
      <c r="Z157" s="34">
        <v>0</v>
      </c>
      <c r="AA157" s="25">
        <f t="shared" si="58"/>
        <v>0</v>
      </c>
      <c r="AB157" s="10">
        <f t="shared" si="59"/>
        <v>0</v>
      </c>
      <c r="AC157" s="26">
        <f t="shared" si="60"/>
        <v>100</v>
      </c>
      <c r="AD157" s="47"/>
      <c r="AE157" s="26">
        <f t="shared" si="61"/>
        <v>0</v>
      </c>
      <c r="AF157" s="34">
        <v>0</v>
      </c>
      <c r="AG157" s="25">
        <f t="shared" si="62"/>
        <v>1</v>
      </c>
      <c r="AH157" s="10">
        <f t="shared" si="63"/>
        <v>0</v>
      </c>
      <c r="AI157" s="26">
        <f t="shared" si="64"/>
        <v>-100</v>
      </c>
      <c r="AJ157" s="47"/>
    </row>
    <row r="158" spans="2:36" ht="14.45">
      <c r="B158" s="22">
        <f t="shared" si="65"/>
        <v>9.8611111111110886E-2</v>
      </c>
      <c r="D158" s="57" t="s">
        <v>109</v>
      </c>
      <c r="F158" s="31">
        <v>0</v>
      </c>
      <c r="G158" s="31">
        <v>0</v>
      </c>
      <c r="H158" s="52">
        <f t="shared" si="46"/>
        <v>1</v>
      </c>
      <c r="I158" s="44"/>
      <c r="J158" s="54">
        <f t="shared" si="47"/>
        <v>0</v>
      </c>
      <c r="K158" s="55">
        <f t="shared" si="48"/>
        <v>47.5</v>
      </c>
      <c r="L158" s="54">
        <f>MIN(J$136:$J158)</f>
        <v>0</v>
      </c>
      <c r="M158" s="55">
        <f>MIN(K$136:$K158)</f>
        <v>47.5</v>
      </c>
      <c r="N158" s="24">
        <f t="shared" si="49"/>
        <v>0</v>
      </c>
      <c r="O158" s="24">
        <f t="shared" si="50"/>
        <v>95</v>
      </c>
      <c r="P158" s="45"/>
      <c r="Q158" s="52">
        <f t="shared" si="51"/>
        <v>1</v>
      </c>
      <c r="R158" s="24">
        <f t="shared" si="52"/>
        <v>0</v>
      </c>
      <c r="S158" s="24">
        <f t="shared" si="53"/>
        <v>47.5</v>
      </c>
      <c r="T158" s="45"/>
      <c r="U158" s="36">
        <f t="shared" si="54"/>
        <v>0</v>
      </c>
      <c r="V158" s="36">
        <f t="shared" si="55"/>
        <v>0</v>
      </c>
      <c r="W158" s="24">
        <f t="shared" si="56"/>
        <v>0</v>
      </c>
      <c r="X158" s="24">
        <f t="shared" si="57"/>
        <v>47.5</v>
      </c>
      <c r="Y158" s="46"/>
      <c r="Z158" s="34">
        <v>0</v>
      </c>
      <c r="AA158" s="25">
        <f t="shared" si="58"/>
        <v>0</v>
      </c>
      <c r="AB158" s="10">
        <f t="shared" si="59"/>
        <v>0</v>
      </c>
      <c r="AC158" s="26">
        <f t="shared" si="60"/>
        <v>100</v>
      </c>
      <c r="AD158" s="47"/>
      <c r="AE158" s="26">
        <f t="shared" si="61"/>
        <v>0</v>
      </c>
      <c r="AF158" s="34">
        <v>0</v>
      </c>
      <c r="AG158" s="25">
        <f t="shared" si="62"/>
        <v>1</v>
      </c>
      <c r="AH158" s="10">
        <f t="shared" si="63"/>
        <v>0</v>
      </c>
      <c r="AI158" s="26">
        <f t="shared" si="64"/>
        <v>-100</v>
      </c>
      <c r="AJ158" s="47"/>
    </row>
    <row r="159" spans="2:36" ht="14.45">
      <c r="B159" s="22">
        <f t="shared" si="65"/>
        <v>9.9305555555555328E-2</v>
      </c>
      <c r="D159" s="57" t="s">
        <v>109</v>
      </c>
      <c r="F159" s="31">
        <v>0</v>
      </c>
      <c r="G159" s="31">
        <v>0</v>
      </c>
      <c r="H159" s="52">
        <f t="shared" si="46"/>
        <v>1</v>
      </c>
      <c r="I159" s="44"/>
      <c r="J159" s="54">
        <f t="shared" si="47"/>
        <v>0</v>
      </c>
      <c r="K159" s="55">
        <f t="shared" si="48"/>
        <v>47.5</v>
      </c>
      <c r="L159" s="54">
        <f>MIN(J$136:$J159)</f>
        <v>0</v>
      </c>
      <c r="M159" s="55">
        <f>MIN(K$136:$K159)</f>
        <v>47.5</v>
      </c>
      <c r="N159" s="24">
        <f t="shared" si="49"/>
        <v>0</v>
      </c>
      <c r="O159" s="24">
        <f t="shared" si="50"/>
        <v>95</v>
      </c>
      <c r="P159" s="45"/>
      <c r="Q159" s="52">
        <f t="shared" si="51"/>
        <v>1</v>
      </c>
      <c r="R159" s="24">
        <f t="shared" si="52"/>
        <v>0</v>
      </c>
      <c r="S159" s="24">
        <f t="shared" si="53"/>
        <v>47.5</v>
      </c>
      <c r="T159" s="45"/>
      <c r="U159" s="36">
        <f t="shared" si="54"/>
        <v>0</v>
      </c>
      <c r="V159" s="36">
        <f t="shared" si="55"/>
        <v>0</v>
      </c>
      <c r="W159" s="24">
        <f t="shared" si="56"/>
        <v>0</v>
      </c>
      <c r="X159" s="24">
        <f t="shared" si="57"/>
        <v>47.5</v>
      </c>
      <c r="Y159" s="46"/>
      <c r="Z159" s="34">
        <v>0</v>
      </c>
      <c r="AA159" s="25">
        <f t="shared" si="58"/>
        <v>0</v>
      </c>
      <c r="AB159" s="10">
        <f t="shared" si="59"/>
        <v>0</v>
      </c>
      <c r="AC159" s="26">
        <f t="shared" si="60"/>
        <v>100</v>
      </c>
      <c r="AD159" s="47"/>
      <c r="AE159" s="26">
        <f t="shared" si="61"/>
        <v>0</v>
      </c>
      <c r="AF159" s="34">
        <v>0</v>
      </c>
      <c r="AG159" s="25">
        <f t="shared" si="62"/>
        <v>1</v>
      </c>
      <c r="AH159" s="10">
        <f t="shared" si="63"/>
        <v>0</v>
      </c>
      <c r="AI159" s="26">
        <f t="shared" si="64"/>
        <v>-100</v>
      </c>
      <c r="AJ159" s="47"/>
    </row>
    <row r="160" spans="2:36" ht="14.45">
      <c r="B160" s="22">
        <f t="shared" si="65"/>
        <v>9.999999999999977E-2</v>
      </c>
      <c r="D160" s="57" t="s">
        <v>109</v>
      </c>
      <c r="F160" s="31">
        <v>0</v>
      </c>
      <c r="G160" s="31">
        <v>0</v>
      </c>
      <c r="H160" s="52">
        <f t="shared" si="46"/>
        <v>1</v>
      </c>
      <c r="I160" s="44"/>
      <c r="J160" s="54">
        <f t="shared" si="47"/>
        <v>0</v>
      </c>
      <c r="K160" s="55">
        <f t="shared" si="48"/>
        <v>47.5</v>
      </c>
      <c r="L160" s="54">
        <f>MIN(J$136:$J160)</f>
        <v>0</v>
      </c>
      <c r="M160" s="55">
        <f>MIN(K$136:$K160)</f>
        <v>47.5</v>
      </c>
      <c r="N160" s="24">
        <f t="shared" si="49"/>
        <v>0</v>
      </c>
      <c r="O160" s="24">
        <f t="shared" si="50"/>
        <v>95</v>
      </c>
      <c r="P160" s="45"/>
      <c r="Q160" s="52">
        <f t="shared" si="51"/>
        <v>1</v>
      </c>
      <c r="R160" s="24">
        <f t="shared" si="52"/>
        <v>0</v>
      </c>
      <c r="S160" s="24">
        <f t="shared" si="53"/>
        <v>47.5</v>
      </c>
      <c r="T160" s="45"/>
      <c r="U160" s="36">
        <f t="shared" si="54"/>
        <v>0</v>
      </c>
      <c r="V160" s="36">
        <f t="shared" si="55"/>
        <v>0</v>
      </c>
      <c r="W160" s="24">
        <f t="shared" si="56"/>
        <v>0</v>
      </c>
      <c r="X160" s="24">
        <f t="shared" si="57"/>
        <v>47.5</v>
      </c>
      <c r="Y160" s="46"/>
      <c r="Z160" s="34">
        <v>0</v>
      </c>
      <c r="AA160" s="25">
        <f t="shared" si="58"/>
        <v>0</v>
      </c>
      <c r="AB160" s="10">
        <f t="shared" si="59"/>
        <v>0</v>
      </c>
      <c r="AC160" s="26">
        <f t="shared" si="60"/>
        <v>100</v>
      </c>
      <c r="AD160" s="47"/>
      <c r="AE160" s="26">
        <f t="shared" si="61"/>
        <v>0</v>
      </c>
      <c r="AF160" s="34">
        <v>0</v>
      </c>
      <c r="AG160" s="25">
        <f t="shared" si="62"/>
        <v>1</v>
      </c>
      <c r="AH160" s="10">
        <f t="shared" si="63"/>
        <v>0</v>
      </c>
      <c r="AI160" s="26">
        <f t="shared" si="64"/>
        <v>-100</v>
      </c>
      <c r="AJ160" s="47"/>
    </row>
    <row r="161" spans="2:36" ht="14.45">
      <c r="B161" s="22">
        <f t="shared" si="65"/>
        <v>0.10069444444444421</v>
      </c>
      <c r="D161" s="57" t="s">
        <v>109</v>
      </c>
      <c r="F161" s="31">
        <v>0</v>
      </c>
      <c r="G161" s="31">
        <v>0</v>
      </c>
      <c r="H161" s="52">
        <f t="shared" si="46"/>
        <v>1</v>
      </c>
      <c r="I161" s="44"/>
      <c r="J161" s="54">
        <f t="shared" si="47"/>
        <v>0</v>
      </c>
      <c r="K161" s="55">
        <f t="shared" si="48"/>
        <v>47.5</v>
      </c>
      <c r="L161" s="54">
        <f>MIN(J$136:$J161)</f>
        <v>0</v>
      </c>
      <c r="M161" s="55">
        <f>MIN(K$136:$K161)</f>
        <v>47.5</v>
      </c>
      <c r="N161" s="24">
        <f t="shared" si="49"/>
        <v>0</v>
      </c>
      <c r="O161" s="24">
        <f t="shared" si="50"/>
        <v>95</v>
      </c>
      <c r="P161" s="45"/>
      <c r="Q161" s="52">
        <f t="shared" si="51"/>
        <v>1</v>
      </c>
      <c r="R161" s="24">
        <f t="shared" si="52"/>
        <v>0</v>
      </c>
      <c r="S161" s="24">
        <f t="shared" si="53"/>
        <v>47.5</v>
      </c>
      <c r="T161" s="45"/>
      <c r="U161" s="36">
        <f t="shared" si="54"/>
        <v>0</v>
      </c>
      <c r="V161" s="36">
        <f t="shared" si="55"/>
        <v>0</v>
      </c>
      <c r="W161" s="24">
        <f t="shared" si="56"/>
        <v>0</v>
      </c>
      <c r="X161" s="24">
        <f t="shared" si="57"/>
        <v>47.5</v>
      </c>
      <c r="Y161" s="46"/>
      <c r="Z161" s="34">
        <v>0</v>
      </c>
      <c r="AA161" s="25">
        <f t="shared" si="58"/>
        <v>0</v>
      </c>
      <c r="AB161" s="10">
        <f t="shared" si="59"/>
        <v>0</v>
      </c>
      <c r="AC161" s="26">
        <f t="shared" si="60"/>
        <v>100</v>
      </c>
      <c r="AD161" s="47"/>
      <c r="AE161" s="26">
        <f t="shared" si="61"/>
        <v>0</v>
      </c>
      <c r="AF161" s="34">
        <v>0</v>
      </c>
      <c r="AG161" s="25">
        <f t="shared" si="62"/>
        <v>1</v>
      </c>
      <c r="AH161" s="10">
        <f t="shared" si="63"/>
        <v>0</v>
      </c>
      <c r="AI161" s="26">
        <f t="shared" si="64"/>
        <v>-100</v>
      </c>
      <c r="AJ161" s="47"/>
    </row>
    <row r="162" spans="2:36" ht="14.45">
      <c r="B162" s="22">
        <f t="shared" si="65"/>
        <v>0.10138888888888865</v>
      </c>
      <c r="D162" s="57" t="s">
        <v>109</v>
      </c>
      <c r="F162" s="31">
        <v>0</v>
      </c>
      <c r="G162" s="31">
        <v>0</v>
      </c>
      <c r="H162" s="52">
        <f t="shared" si="46"/>
        <v>1</v>
      </c>
      <c r="I162" s="44"/>
      <c r="J162" s="54">
        <f t="shared" si="47"/>
        <v>0</v>
      </c>
      <c r="K162" s="55">
        <f t="shared" si="48"/>
        <v>47.5</v>
      </c>
      <c r="L162" s="54">
        <f>MIN(J$136:$J162)</f>
        <v>0</v>
      </c>
      <c r="M162" s="55">
        <f>MIN(K$136:$K162)</f>
        <v>47.5</v>
      </c>
      <c r="N162" s="24">
        <f t="shared" si="49"/>
        <v>0</v>
      </c>
      <c r="O162" s="24">
        <f t="shared" si="50"/>
        <v>95</v>
      </c>
      <c r="P162" s="45"/>
      <c r="Q162" s="52">
        <f t="shared" si="51"/>
        <v>1</v>
      </c>
      <c r="R162" s="24">
        <f t="shared" si="52"/>
        <v>0</v>
      </c>
      <c r="S162" s="24">
        <f t="shared" si="53"/>
        <v>47.5</v>
      </c>
      <c r="T162" s="45"/>
      <c r="U162" s="36">
        <f t="shared" si="54"/>
        <v>0</v>
      </c>
      <c r="V162" s="36">
        <f t="shared" si="55"/>
        <v>0</v>
      </c>
      <c r="W162" s="24">
        <f t="shared" si="56"/>
        <v>0</v>
      </c>
      <c r="X162" s="24">
        <f t="shared" si="57"/>
        <v>47.5</v>
      </c>
      <c r="Y162" s="46"/>
      <c r="Z162" s="34">
        <v>0</v>
      </c>
      <c r="AA162" s="25">
        <f t="shared" si="58"/>
        <v>0</v>
      </c>
      <c r="AB162" s="10">
        <f t="shared" si="59"/>
        <v>0</v>
      </c>
      <c r="AC162" s="26">
        <f t="shared" si="60"/>
        <v>100</v>
      </c>
      <c r="AD162" s="47"/>
      <c r="AE162" s="26">
        <f t="shared" si="61"/>
        <v>0</v>
      </c>
      <c r="AF162" s="34">
        <v>0</v>
      </c>
      <c r="AG162" s="25">
        <f t="shared" si="62"/>
        <v>1</v>
      </c>
      <c r="AH162" s="10">
        <f t="shared" si="63"/>
        <v>0</v>
      </c>
      <c r="AI162" s="26">
        <f t="shared" si="64"/>
        <v>-100</v>
      </c>
      <c r="AJ162" s="47"/>
    </row>
    <row r="163" spans="2:36" ht="14.45">
      <c r="B163" s="22">
        <f t="shared" si="65"/>
        <v>0.1020833333333331</v>
      </c>
      <c r="D163" s="57" t="s">
        <v>109</v>
      </c>
      <c r="F163" s="31">
        <v>0</v>
      </c>
      <c r="G163" s="31">
        <v>0</v>
      </c>
      <c r="H163" s="52">
        <f t="shared" si="46"/>
        <v>1</v>
      </c>
      <c r="I163" s="44"/>
      <c r="J163" s="54">
        <f t="shared" si="47"/>
        <v>0</v>
      </c>
      <c r="K163" s="55">
        <f t="shared" si="48"/>
        <v>47.5</v>
      </c>
      <c r="L163" s="54">
        <f>MIN(J$136:$J163)</f>
        <v>0</v>
      </c>
      <c r="M163" s="55">
        <f>MIN(K$136:$K163)</f>
        <v>47.5</v>
      </c>
      <c r="N163" s="24">
        <f t="shared" si="49"/>
        <v>0</v>
      </c>
      <c r="O163" s="24">
        <f t="shared" si="50"/>
        <v>95</v>
      </c>
      <c r="P163" s="45"/>
      <c r="Q163" s="52">
        <f t="shared" si="51"/>
        <v>1</v>
      </c>
      <c r="R163" s="24">
        <f t="shared" si="52"/>
        <v>0</v>
      </c>
      <c r="S163" s="24">
        <f t="shared" si="53"/>
        <v>47.5</v>
      </c>
      <c r="T163" s="45"/>
      <c r="U163" s="36">
        <f t="shared" si="54"/>
        <v>0</v>
      </c>
      <c r="V163" s="36">
        <f t="shared" si="55"/>
        <v>0</v>
      </c>
      <c r="W163" s="24">
        <f t="shared" si="56"/>
        <v>0</v>
      </c>
      <c r="X163" s="24">
        <f t="shared" si="57"/>
        <v>47.5</v>
      </c>
      <c r="Y163" s="46"/>
      <c r="Z163" s="34">
        <v>0</v>
      </c>
      <c r="AA163" s="25">
        <f t="shared" si="58"/>
        <v>0</v>
      </c>
      <c r="AB163" s="10">
        <f t="shared" si="59"/>
        <v>0</v>
      </c>
      <c r="AC163" s="26">
        <f t="shared" si="60"/>
        <v>100</v>
      </c>
      <c r="AD163" s="47"/>
      <c r="AE163" s="26">
        <f t="shared" si="61"/>
        <v>0</v>
      </c>
      <c r="AF163" s="34">
        <v>0</v>
      </c>
      <c r="AG163" s="25">
        <f t="shared" si="62"/>
        <v>1</v>
      </c>
      <c r="AH163" s="10">
        <f t="shared" si="63"/>
        <v>0</v>
      </c>
      <c r="AI163" s="26">
        <f t="shared" si="64"/>
        <v>-100</v>
      </c>
      <c r="AJ163" s="47"/>
    </row>
    <row r="164" spans="2:36" ht="14.45">
      <c r="B164" s="22">
        <f t="shared" si="65"/>
        <v>0.10277777777777754</v>
      </c>
      <c r="D164" s="57" t="s">
        <v>109</v>
      </c>
      <c r="F164" s="31">
        <v>0</v>
      </c>
      <c r="G164" s="31">
        <v>0</v>
      </c>
      <c r="H164" s="52">
        <f t="shared" si="46"/>
        <v>1</v>
      </c>
      <c r="I164" s="44"/>
      <c r="J164" s="54">
        <f t="shared" si="47"/>
        <v>0</v>
      </c>
      <c r="K164" s="55">
        <f t="shared" si="48"/>
        <v>47.5</v>
      </c>
      <c r="L164" s="54">
        <f>MIN(J$136:$J164)</f>
        <v>0</v>
      </c>
      <c r="M164" s="55">
        <f>MIN(K$136:$K164)</f>
        <v>47.5</v>
      </c>
      <c r="N164" s="24">
        <f t="shared" si="49"/>
        <v>0</v>
      </c>
      <c r="O164" s="24">
        <f t="shared" si="50"/>
        <v>95</v>
      </c>
      <c r="P164" s="45"/>
      <c r="Q164" s="52">
        <f t="shared" si="51"/>
        <v>1</v>
      </c>
      <c r="R164" s="24">
        <f t="shared" si="52"/>
        <v>0</v>
      </c>
      <c r="S164" s="24">
        <f t="shared" si="53"/>
        <v>47.5</v>
      </c>
      <c r="T164" s="45"/>
      <c r="U164" s="36">
        <f t="shared" si="54"/>
        <v>0</v>
      </c>
      <c r="V164" s="36">
        <f t="shared" si="55"/>
        <v>0</v>
      </c>
      <c r="W164" s="24">
        <f t="shared" si="56"/>
        <v>0</v>
      </c>
      <c r="X164" s="24">
        <f t="shared" si="57"/>
        <v>47.5</v>
      </c>
      <c r="Y164" s="46"/>
      <c r="Z164" s="34">
        <v>0</v>
      </c>
      <c r="AA164" s="25">
        <f t="shared" si="58"/>
        <v>0</v>
      </c>
      <c r="AB164" s="10">
        <f t="shared" si="59"/>
        <v>0</v>
      </c>
      <c r="AC164" s="26">
        <f t="shared" si="60"/>
        <v>100</v>
      </c>
      <c r="AD164" s="47"/>
      <c r="AE164" s="26">
        <f t="shared" si="61"/>
        <v>0</v>
      </c>
      <c r="AF164" s="34">
        <v>0</v>
      </c>
      <c r="AG164" s="25">
        <f t="shared" si="62"/>
        <v>1</v>
      </c>
      <c r="AH164" s="10">
        <f t="shared" si="63"/>
        <v>0</v>
      </c>
      <c r="AI164" s="26">
        <f t="shared" si="64"/>
        <v>-100</v>
      </c>
      <c r="AJ164" s="47"/>
    </row>
    <row r="165" spans="2:36" ht="14.45">
      <c r="B165" s="22">
        <f t="shared" si="65"/>
        <v>0.10347222222222198</v>
      </c>
      <c r="D165" s="57" t="s">
        <v>109</v>
      </c>
      <c r="F165" s="31">
        <v>0</v>
      </c>
      <c r="G165" s="31">
        <v>0</v>
      </c>
      <c r="H165" s="52">
        <f t="shared" si="46"/>
        <v>1</v>
      </c>
      <c r="I165" s="44"/>
      <c r="J165" s="54">
        <f t="shared" si="47"/>
        <v>0</v>
      </c>
      <c r="K165" s="55">
        <f t="shared" si="48"/>
        <v>47.5</v>
      </c>
      <c r="L165" s="54">
        <f>MIN(J$136:$J165)</f>
        <v>0</v>
      </c>
      <c r="M165" s="55">
        <f>MIN(K$136:$K165)</f>
        <v>47.5</v>
      </c>
      <c r="N165" s="24">
        <f t="shared" si="49"/>
        <v>0</v>
      </c>
      <c r="O165" s="24">
        <f t="shared" si="50"/>
        <v>95</v>
      </c>
      <c r="P165" s="45"/>
      <c r="Q165" s="52">
        <f t="shared" si="51"/>
        <v>1</v>
      </c>
      <c r="R165" s="24">
        <f t="shared" si="52"/>
        <v>0</v>
      </c>
      <c r="S165" s="24">
        <f t="shared" si="53"/>
        <v>47.5</v>
      </c>
      <c r="T165" s="45"/>
      <c r="U165" s="36">
        <f t="shared" si="54"/>
        <v>0</v>
      </c>
      <c r="V165" s="36">
        <f t="shared" si="55"/>
        <v>0</v>
      </c>
      <c r="W165" s="24">
        <f t="shared" si="56"/>
        <v>0</v>
      </c>
      <c r="X165" s="24">
        <f t="shared" si="57"/>
        <v>47.5</v>
      </c>
      <c r="Y165" s="46"/>
      <c r="Z165" s="34">
        <v>0</v>
      </c>
      <c r="AA165" s="25">
        <f t="shared" si="58"/>
        <v>0</v>
      </c>
      <c r="AB165" s="10">
        <f t="shared" si="59"/>
        <v>0</v>
      </c>
      <c r="AC165" s="26">
        <f t="shared" si="60"/>
        <v>100</v>
      </c>
      <c r="AD165" s="47"/>
      <c r="AE165" s="26">
        <f t="shared" si="61"/>
        <v>0</v>
      </c>
      <c r="AF165" s="34">
        <v>0</v>
      </c>
      <c r="AG165" s="25">
        <f t="shared" si="62"/>
        <v>1</v>
      </c>
      <c r="AH165" s="10">
        <f t="shared" si="63"/>
        <v>0</v>
      </c>
      <c r="AI165" s="26">
        <f t="shared" si="64"/>
        <v>-100</v>
      </c>
      <c r="AJ165" s="47"/>
    </row>
    <row r="166" spans="2:36" ht="14.45">
      <c r="B166" s="22">
        <f t="shared" si="65"/>
        <v>0.10416666666666642</v>
      </c>
      <c r="D166" s="57" t="s">
        <v>109</v>
      </c>
      <c r="F166" s="31">
        <v>0</v>
      </c>
      <c r="G166" s="31">
        <v>0</v>
      </c>
      <c r="H166" s="52">
        <f t="shared" si="46"/>
        <v>1</v>
      </c>
      <c r="I166" s="44"/>
      <c r="J166" s="54">
        <f t="shared" si="47"/>
        <v>0</v>
      </c>
      <c r="K166" s="55">
        <f t="shared" si="48"/>
        <v>47.5</v>
      </c>
      <c r="L166" s="54">
        <f>MIN(J$136:$J166)</f>
        <v>0</v>
      </c>
      <c r="M166" s="55">
        <f>MIN(K$136:$K166)</f>
        <v>47.5</v>
      </c>
      <c r="N166" s="24">
        <f t="shared" si="49"/>
        <v>0</v>
      </c>
      <c r="O166" s="24">
        <f t="shared" si="50"/>
        <v>95</v>
      </c>
      <c r="P166" s="45"/>
      <c r="Q166" s="52">
        <f t="shared" si="51"/>
        <v>1</v>
      </c>
      <c r="R166" s="24">
        <f t="shared" si="52"/>
        <v>0</v>
      </c>
      <c r="S166" s="24">
        <f t="shared" si="53"/>
        <v>47.5</v>
      </c>
      <c r="T166" s="45"/>
      <c r="U166" s="36">
        <f t="shared" si="54"/>
        <v>0</v>
      </c>
      <c r="V166" s="36">
        <f t="shared" si="55"/>
        <v>0</v>
      </c>
      <c r="W166" s="24">
        <f t="shared" si="56"/>
        <v>0</v>
      </c>
      <c r="X166" s="24">
        <f t="shared" si="57"/>
        <v>47.5</v>
      </c>
      <c r="Y166" s="46"/>
      <c r="Z166" s="34">
        <v>0</v>
      </c>
      <c r="AA166" s="25">
        <f t="shared" si="58"/>
        <v>0</v>
      </c>
      <c r="AB166" s="10">
        <f t="shared" si="59"/>
        <v>0</v>
      </c>
      <c r="AC166" s="26">
        <f t="shared" si="60"/>
        <v>100</v>
      </c>
      <c r="AD166" s="47"/>
      <c r="AE166" s="26">
        <f t="shared" si="61"/>
        <v>0</v>
      </c>
      <c r="AF166" s="34">
        <v>0</v>
      </c>
      <c r="AG166" s="25">
        <f t="shared" si="62"/>
        <v>1</v>
      </c>
      <c r="AH166" s="10">
        <f t="shared" si="63"/>
        <v>0</v>
      </c>
      <c r="AI166" s="26">
        <f t="shared" si="64"/>
        <v>-100</v>
      </c>
      <c r="AJ166" s="47"/>
    </row>
    <row r="167" spans="2:36" ht="14.45">
      <c r="B167" s="22">
        <f t="shared" si="65"/>
        <v>0.10486111111111086</v>
      </c>
      <c r="D167" s="58" t="s">
        <v>110</v>
      </c>
      <c r="F167" s="31">
        <v>0</v>
      </c>
      <c r="G167" s="31">
        <v>0</v>
      </c>
      <c r="H167" s="52">
        <f t="shared" si="46"/>
        <v>1</v>
      </c>
      <c r="I167" s="44"/>
      <c r="J167" s="54">
        <f t="shared" si="47"/>
        <v>0</v>
      </c>
      <c r="K167" s="55">
        <f t="shared" si="48"/>
        <v>47.5</v>
      </c>
      <c r="L167" s="54">
        <f>MIN(J$136:$J167)</f>
        <v>0</v>
      </c>
      <c r="M167" s="55">
        <f>MIN(K$136:$K167)</f>
        <v>47.5</v>
      </c>
      <c r="N167" s="24">
        <f t="shared" si="49"/>
        <v>0</v>
      </c>
      <c r="O167" s="24">
        <f t="shared" si="50"/>
        <v>95</v>
      </c>
      <c r="P167" s="45"/>
      <c r="Q167" s="52">
        <f t="shared" si="51"/>
        <v>1</v>
      </c>
      <c r="R167" s="24">
        <f t="shared" si="52"/>
        <v>0</v>
      </c>
      <c r="S167" s="24">
        <f t="shared" si="53"/>
        <v>47.5</v>
      </c>
      <c r="T167" s="45"/>
      <c r="U167" s="36">
        <f t="shared" si="54"/>
        <v>0</v>
      </c>
      <c r="V167" s="36">
        <f t="shared" si="55"/>
        <v>0</v>
      </c>
      <c r="W167" s="24">
        <f t="shared" si="56"/>
        <v>0</v>
      </c>
      <c r="X167" s="24">
        <f t="shared" si="57"/>
        <v>47.5</v>
      </c>
      <c r="Y167" s="46"/>
      <c r="Z167" s="34">
        <v>0</v>
      </c>
      <c r="AA167" s="25">
        <f t="shared" si="58"/>
        <v>0</v>
      </c>
      <c r="AB167" s="10">
        <f t="shared" si="59"/>
        <v>0</v>
      </c>
      <c r="AC167" s="26">
        <f t="shared" si="60"/>
        <v>100</v>
      </c>
      <c r="AD167" s="47"/>
      <c r="AE167" s="26">
        <f t="shared" si="61"/>
        <v>0</v>
      </c>
      <c r="AF167" s="34">
        <v>0</v>
      </c>
      <c r="AG167" s="25">
        <f t="shared" si="62"/>
        <v>1</v>
      </c>
      <c r="AH167" s="10">
        <f t="shared" si="63"/>
        <v>0</v>
      </c>
      <c r="AI167" s="26">
        <f t="shared" si="64"/>
        <v>-100</v>
      </c>
      <c r="AJ167" s="47"/>
    </row>
    <row r="168" spans="2:36" ht="14.45">
      <c r="B168" s="22">
        <f t="shared" si="65"/>
        <v>0.10555555555555531</v>
      </c>
      <c r="D168" s="58" t="s">
        <v>110</v>
      </c>
      <c r="F168" s="31">
        <v>0</v>
      </c>
      <c r="G168" s="31">
        <v>0</v>
      </c>
      <c r="H168" s="52">
        <f t="shared" si="46"/>
        <v>1</v>
      </c>
      <c r="I168" s="44"/>
      <c r="J168" s="54">
        <f t="shared" si="47"/>
        <v>0</v>
      </c>
      <c r="K168" s="55">
        <f t="shared" si="48"/>
        <v>47.5</v>
      </c>
      <c r="L168" s="54">
        <f>MIN(J$136:$J168)</f>
        <v>0</v>
      </c>
      <c r="M168" s="55">
        <f>MIN(K$136:$K168)</f>
        <v>47.5</v>
      </c>
      <c r="N168" s="24">
        <f t="shared" si="49"/>
        <v>0</v>
      </c>
      <c r="O168" s="24">
        <f t="shared" si="50"/>
        <v>95</v>
      </c>
      <c r="P168" s="45"/>
      <c r="Q168" s="52">
        <f t="shared" si="51"/>
        <v>1</v>
      </c>
      <c r="R168" s="24">
        <f t="shared" si="52"/>
        <v>0</v>
      </c>
      <c r="S168" s="24">
        <f t="shared" si="53"/>
        <v>47.5</v>
      </c>
      <c r="T168" s="45"/>
      <c r="U168" s="36">
        <f t="shared" si="54"/>
        <v>0</v>
      </c>
      <c r="V168" s="36">
        <f t="shared" si="55"/>
        <v>0</v>
      </c>
      <c r="W168" s="24">
        <f t="shared" si="56"/>
        <v>0</v>
      </c>
      <c r="X168" s="24">
        <f t="shared" si="57"/>
        <v>47.5</v>
      </c>
      <c r="Y168" s="46"/>
      <c r="Z168" s="34">
        <v>0</v>
      </c>
      <c r="AA168" s="25">
        <f t="shared" si="58"/>
        <v>0</v>
      </c>
      <c r="AB168" s="10">
        <f t="shared" si="59"/>
        <v>0</v>
      </c>
      <c r="AC168" s="26">
        <f t="shared" si="60"/>
        <v>100</v>
      </c>
      <c r="AD168" s="47"/>
      <c r="AE168" s="26">
        <f t="shared" si="61"/>
        <v>0</v>
      </c>
      <c r="AF168" s="34">
        <v>0</v>
      </c>
      <c r="AG168" s="25">
        <f t="shared" si="62"/>
        <v>1</v>
      </c>
      <c r="AH168" s="10">
        <f t="shared" si="63"/>
        <v>0</v>
      </c>
      <c r="AI168" s="26">
        <f t="shared" si="64"/>
        <v>-100</v>
      </c>
      <c r="AJ168" s="47"/>
    </row>
    <row r="169" spans="2:36" ht="14.45">
      <c r="B169" s="22">
        <f t="shared" si="65"/>
        <v>0.10624999999999975</v>
      </c>
      <c r="D169" s="58" t="s">
        <v>110</v>
      </c>
      <c r="F169" s="31">
        <v>0</v>
      </c>
      <c r="G169" s="31">
        <v>0</v>
      </c>
      <c r="H169" s="52">
        <f t="shared" si="46"/>
        <v>1</v>
      </c>
      <c r="I169" s="44"/>
      <c r="J169" s="54">
        <f t="shared" si="47"/>
        <v>0</v>
      </c>
      <c r="K169" s="55">
        <f t="shared" si="48"/>
        <v>47.5</v>
      </c>
      <c r="L169" s="54">
        <f>MIN(J$136:$J169)</f>
        <v>0</v>
      </c>
      <c r="M169" s="55">
        <f>MIN(K$136:$K169)</f>
        <v>47.5</v>
      </c>
      <c r="N169" s="24">
        <f t="shared" si="49"/>
        <v>0</v>
      </c>
      <c r="O169" s="24">
        <f t="shared" si="50"/>
        <v>95</v>
      </c>
      <c r="P169" s="45"/>
      <c r="Q169" s="52">
        <f t="shared" si="51"/>
        <v>1</v>
      </c>
      <c r="R169" s="24">
        <f t="shared" si="52"/>
        <v>0</v>
      </c>
      <c r="S169" s="24">
        <f t="shared" si="53"/>
        <v>47.5</v>
      </c>
      <c r="T169" s="45"/>
      <c r="U169" s="36">
        <f t="shared" si="54"/>
        <v>0</v>
      </c>
      <c r="V169" s="36">
        <f t="shared" si="55"/>
        <v>0</v>
      </c>
      <c r="W169" s="24">
        <f t="shared" si="56"/>
        <v>0</v>
      </c>
      <c r="X169" s="24">
        <f t="shared" si="57"/>
        <v>47.5</v>
      </c>
      <c r="Y169" s="46"/>
      <c r="Z169" s="34">
        <v>0</v>
      </c>
      <c r="AA169" s="25">
        <f t="shared" si="58"/>
        <v>0</v>
      </c>
      <c r="AB169" s="10">
        <f t="shared" si="59"/>
        <v>0</v>
      </c>
      <c r="AC169" s="26">
        <f t="shared" si="60"/>
        <v>100</v>
      </c>
      <c r="AD169" s="47"/>
      <c r="AE169" s="26">
        <f t="shared" si="61"/>
        <v>0</v>
      </c>
      <c r="AF169" s="34">
        <v>0</v>
      </c>
      <c r="AG169" s="25">
        <f t="shared" si="62"/>
        <v>1</v>
      </c>
      <c r="AH169" s="10">
        <f t="shared" si="63"/>
        <v>0</v>
      </c>
      <c r="AI169" s="26">
        <f t="shared" si="64"/>
        <v>-100</v>
      </c>
      <c r="AJ169" s="47"/>
    </row>
    <row r="170" spans="2:36" ht="14.45">
      <c r="B170" s="22">
        <f t="shared" si="65"/>
        <v>0.10694444444444419</v>
      </c>
      <c r="D170" s="58" t="s">
        <v>110</v>
      </c>
      <c r="F170" s="31">
        <v>0</v>
      </c>
      <c r="G170" s="31">
        <v>0</v>
      </c>
      <c r="H170" s="52">
        <f t="shared" si="46"/>
        <v>1</v>
      </c>
      <c r="I170" s="44"/>
      <c r="J170" s="54">
        <f t="shared" si="47"/>
        <v>0</v>
      </c>
      <c r="K170" s="55">
        <f t="shared" si="48"/>
        <v>47.5</v>
      </c>
      <c r="L170" s="54">
        <f>MIN(J$136:$J170)</f>
        <v>0</v>
      </c>
      <c r="M170" s="55">
        <f>MIN(K$136:$K170)</f>
        <v>47.5</v>
      </c>
      <c r="N170" s="24">
        <f t="shared" si="49"/>
        <v>0</v>
      </c>
      <c r="O170" s="24">
        <f t="shared" si="50"/>
        <v>95</v>
      </c>
      <c r="P170" s="45"/>
      <c r="Q170" s="52">
        <f t="shared" si="51"/>
        <v>1</v>
      </c>
      <c r="R170" s="24">
        <f t="shared" si="52"/>
        <v>0</v>
      </c>
      <c r="S170" s="24">
        <f t="shared" si="53"/>
        <v>47.5</v>
      </c>
      <c r="T170" s="45"/>
      <c r="U170" s="36">
        <f t="shared" si="54"/>
        <v>0</v>
      </c>
      <c r="V170" s="36">
        <f t="shared" si="55"/>
        <v>0</v>
      </c>
      <c r="W170" s="24">
        <f t="shared" si="56"/>
        <v>0</v>
      </c>
      <c r="X170" s="24">
        <f t="shared" si="57"/>
        <v>47.5</v>
      </c>
      <c r="Y170" s="46"/>
      <c r="Z170" s="34">
        <v>0</v>
      </c>
      <c r="AA170" s="25">
        <f t="shared" si="58"/>
        <v>0</v>
      </c>
      <c r="AB170" s="10">
        <f t="shared" si="59"/>
        <v>0</v>
      </c>
      <c r="AC170" s="26">
        <f t="shared" si="60"/>
        <v>100</v>
      </c>
      <c r="AD170" s="47"/>
      <c r="AE170" s="26">
        <f t="shared" si="61"/>
        <v>0</v>
      </c>
      <c r="AF170" s="34">
        <v>0</v>
      </c>
      <c r="AG170" s="25">
        <f t="shared" si="62"/>
        <v>1</v>
      </c>
      <c r="AH170" s="10">
        <f t="shared" si="63"/>
        <v>0</v>
      </c>
      <c r="AI170" s="26">
        <f t="shared" si="64"/>
        <v>-100</v>
      </c>
      <c r="AJ170" s="47"/>
    </row>
    <row r="171" spans="2:36" ht="14.45">
      <c r="B171" s="22">
        <f t="shared" si="65"/>
        <v>0.10763888888888863</v>
      </c>
      <c r="D171" s="58" t="s">
        <v>110</v>
      </c>
      <c r="F171" s="31">
        <v>0</v>
      </c>
      <c r="G171" s="31">
        <v>0</v>
      </c>
      <c r="H171" s="52">
        <f t="shared" si="46"/>
        <v>1</v>
      </c>
      <c r="I171" s="44"/>
      <c r="J171" s="54">
        <f t="shared" si="47"/>
        <v>0</v>
      </c>
      <c r="K171" s="55">
        <f t="shared" si="48"/>
        <v>47.5</v>
      </c>
      <c r="L171" s="54">
        <f>MIN(J$136:$J171)</f>
        <v>0</v>
      </c>
      <c r="M171" s="55">
        <f>MIN(K$136:$K171)</f>
        <v>47.5</v>
      </c>
      <c r="N171" s="24">
        <f t="shared" si="49"/>
        <v>0</v>
      </c>
      <c r="O171" s="24">
        <f t="shared" si="50"/>
        <v>95</v>
      </c>
      <c r="P171" s="45"/>
      <c r="Q171" s="52">
        <f t="shared" si="51"/>
        <v>1</v>
      </c>
      <c r="R171" s="24">
        <f t="shared" si="52"/>
        <v>0</v>
      </c>
      <c r="S171" s="24">
        <f t="shared" si="53"/>
        <v>47.5</v>
      </c>
      <c r="T171" s="45"/>
      <c r="U171" s="36">
        <f t="shared" si="54"/>
        <v>0</v>
      </c>
      <c r="V171" s="36">
        <f t="shared" si="55"/>
        <v>0</v>
      </c>
      <c r="W171" s="24">
        <f t="shared" si="56"/>
        <v>0</v>
      </c>
      <c r="X171" s="24">
        <f t="shared" si="57"/>
        <v>47.5</v>
      </c>
      <c r="Y171" s="46"/>
      <c r="Z171" s="34">
        <v>0</v>
      </c>
      <c r="AA171" s="25">
        <f t="shared" si="58"/>
        <v>0</v>
      </c>
      <c r="AB171" s="10">
        <f t="shared" si="59"/>
        <v>0</v>
      </c>
      <c r="AC171" s="26">
        <f t="shared" si="60"/>
        <v>100</v>
      </c>
      <c r="AD171" s="47"/>
      <c r="AE171" s="26">
        <f t="shared" si="61"/>
        <v>0</v>
      </c>
      <c r="AF171" s="34">
        <v>0</v>
      </c>
      <c r="AG171" s="25">
        <f t="shared" si="62"/>
        <v>1</v>
      </c>
      <c r="AH171" s="10">
        <f t="shared" si="63"/>
        <v>0</v>
      </c>
      <c r="AI171" s="26">
        <f t="shared" si="64"/>
        <v>-100</v>
      </c>
      <c r="AJ171" s="47"/>
    </row>
    <row r="172" spans="2:36" ht="14.45">
      <c r="B172" s="22">
        <f t="shared" si="65"/>
        <v>0.10833333333333307</v>
      </c>
      <c r="D172" s="58" t="s">
        <v>110</v>
      </c>
      <c r="F172" s="31">
        <v>0</v>
      </c>
      <c r="G172" s="31">
        <v>0</v>
      </c>
      <c r="H172" s="52">
        <f t="shared" si="46"/>
        <v>1</v>
      </c>
      <c r="I172" s="44"/>
      <c r="J172" s="54">
        <f t="shared" si="47"/>
        <v>0</v>
      </c>
      <c r="K172" s="55">
        <f t="shared" si="48"/>
        <v>47.5</v>
      </c>
      <c r="L172" s="54">
        <f>MIN(J$136:$J172)</f>
        <v>0</v>
      </c>
      <c r="M172" s="55">
        <f>MIN(K$136:$K172)</f>
        <v>47.5</v>
      </c>
      <c r="N172" s="24">
        <f t="shared" si="49"/>
        <v>0</v>
      </c>
      <c r="O172" s="24">
        <f t="shared" si="50"/>
        <v>95</v>
      </c>
      <c r="P172" s="45"/>
      <c r="Q172" s="52">
        <f t="shared" si="51"/>
        <v>1</v>
      </c>
      <c r="R172" s="24">
        <f t="shared" si="52"/>
        <v>0</v>
      </c>
      <c r="S172" s="24">
        <f t="shared" si="53"/>
        <v>47.5</v>
      </c>
      <c r="T172" s="45"/>
      <c r="U172" s="36">
        <f t="shared" si="54"/>
        <v>0</v>
      </c>
      <c r="V172" s="36">
        <f t="shared" si="55"/>
        <v>0</v>
      </c>
      <c r="W172" s="24">
        <f t="shared" si="56"/>
        <v>0</v>
      </c>
      <c r="X172" s="24">
        <f t="shared" si="57"/>
        <v>47.5</v>
      </c>
      <c r="Y172" s="46"/>
      <c r="Z172" s="34">
        <v>0</v>
      </c>
      <c r="AA172" s="25">
        <f t="shared" si="58"/>
        <v>0</v>
      </c>
      <c r="AB172" s="10">
        <f t="shared" si="59"/>
        <v>0</v>
      </c>
      <c r="AC172" s="26">
        <f t="shared" si="60"/>
        <v>100</v>
      </c>
      <c r="AD172" s="47"/>
      <c r="AE172" s="26">
        <f t="shared" si="61"/>
        <v>0</v>
      </c>
      <c r="AF172" s="34">
        <v>0</v>
      </c>
      <c r="AG172" s="25">
        <f t="shared" si="62"/>
        <v>1</v>
      </c>
      <c r="AH172" s="10">
        <f t="shared" si="63"/>
        <v>0</v>
      </c>
      <c r="AI172" s="26">
        <f t="shared" si="64"/>
        <v>-100</v>
      </c>
      <c r="AJ172" s="47"/>
    </row>
    <row r="173" spans="2:36" ht="14.45">
      <c r="B173" s="22">
        <f t="shared" si="65"/>
        <v>0.10902777777777752</v>
      </c>
      <c r="D173" s="58" t="s">
        <v>110</v>
      </c>
      <c r="F173" s="31">
        <v>0</v>
      </c>
      <c r="G173" s="31">
        <v>0</v>
      </c>
      <c r="H173" s="52">
        <f t="shared" si="46"/>
        <v>1</v>
      </c>
      <c r="I173" s="44"/>
      <c r="J173" s="54">
        <f t="shared" si="47"/>
        <v>0</v>
      </c>
      <c r="K173" s="55">
        <f t="shared" si="48"/>
        <v>47.5</v>
      </c>
      <c r="L173" s="54">
        <f>MIN(J$136:$J173)</f>
        <v>0</v>
      </c>
      <c r="M173" s="55">
        <f>MIN(K$136:$K173)</f>
        <v>47.5</v>
      </c>
      <c r="N173" s="24">
        <f t="shared" si="49"/>
        <v>0</v>
      </c>
      <c r="O173" s="24">
        <f t="shared" si="50"/>
        <v>95</v>
      </c>
      <c r="P173" s="45"/>
      <c r="Q173" s="52">
        <f t="shared" si="51"/>
        <v>1</v>
      </c>
      <c r="R173" s="24">
        <f t="shared" si="52"/>
        <v>0</v>
      </c>
      <c r="S173" s="24">
        <f t="shared" si="53"/>
        <v>47.5</v>
      </c>
      <c r="T173" s="45"/>
      <c r="U173" s="36">
        <f t="shared" si="54"/>
        <v>0</v>
      </c>
      <c r="V173" s="36">
        <f t="shared" si="55"/>
        <v>0</v>
      </c>
      <c r="W173" s="24">
        <f t="shared" si="56"/>
        <v>0</v>
      </c>
      <c r="X173" s="24">
        <f t="shared" si="57"/>
        <v>47.5</v>
      </c>
      <c r="Y173" s="46"/>
      <c r="Z173" s="34">
        <v>0</v>
      </c>
      <c r="AA173" s="25">
        <f t="shared" si="58"/>
        <v>0</v>
      </c>
      <c r="AB173" s="10">
        <f t="shared" si="59"/>
        <v>0</v>
      </c>
      <c r="AC173" s="26">
        <f t="shared" si="60"/>
        <v>100</v>
      </c>
      <c r="AD173" s="47"/>
      <c r="AE173" s="26">
        <f t="shared" si="61"/>
        <v>0</v>
      </c>
      <c r="AF173" s="34">
        <v>0</v>
      </c>
      <c r="AG173" s="25">
        <f t="shared" si="62"/>
        <v>1</v>
      </c>
      <c r="AH173" s="10">
        <f t="shared" si="63"/>
        <v>0</v>
      </c>
      <c r="AI173" s="26">
        <f t="shared" si="64"/>
        <v>-100</v>
      </c>
      <c r="AJ173" s="47"/>
    </row>
    <row r="174" spans="2:36" ht="14.45">
      <c r="B174" s="22">
        <f t="shared" si="65"/>
        <v>0.10972222222222196</v>
      </c>
      <c r="D174" s="58" t="s">
        <v>110</v>
      </c>
      <c r="F174" s="31">
        <v>0</v>
      </c>
      <c r="G174" s="31">
        <v>0</v>
      </c>
      <c r="H174" s="52">
        <f t="shared" si="46"/>
        <v>1</v>
      </c>
      <c r="I174" s="44"/>
      <c r="J174" s="54">
        <f t="shared" si="47"/>
        <v>0</v>
      </c>
      <c r="K174" s="55">
        <f t="shared" si="48"/>
        <v>47.5</v>
      </c>
      <c r="L174" s="54">
        <f>MIN(J$136:$J174)</f>
        <v>0</v>
      </c>
      <c r="M174" s="55">
        <f>MIN(K$136:$K174)</f>
        <v>47.5</v>
      </c>
      <c r="N174" s="24">
        <f t="shared" si="49"/>
        <v>0</v>
      </c>
      <c r="O174" s="24">
        <f t="shared" si="50"/>
        <v>95</v>
      </c>
      <c r="P174" s="45"/>
      <c r="Q174" s="52">
        <f t="shared" si="51"/>
        <v>1</v>
      </c>
      <c r="R174" s="24">
        <f t="shared" si="52"/>
        <v>0</v>
      </c>
      <c r="S174" s="24">
        <f t="shared" si="53"/>
        <v>47.5</v>
      </c>
      <c r="T174" s="45"/>
      <c r="U174" s="36">
        <f t="shared" si="54"/>
        <v>0</v>
      </c>
      <c r="V174" s="36">
        <f t="shared" si="55"/>
        <v>0</v>
      </c>
      <c r="W174" s="24">
        <f t="shared" si="56"/>
        <v>0</v>
      </c>
      <c r="X174" s="24">
        <f t="shared" si="57"/>
        <v>47.5</v>
      </c>
      <c r="Y174" s="46"/>
      <c r="Z174" s="34">
        <v>0</v>
      </c>
      <c r="AA174" s="25">
        <f t="shared" si="58"/>
        <v>0</v>
      </c>
      <c r="AB174" s="10">
        <f t="shared" si="59"/>
        <v>0</v>
      </c>
      <c r="AC174" s="26">
        <f t="shared" si="60"/>
        <v>100</v>
      </c>
      <c r="AD174" s="47"/>
      <c r="AE174" s="26">
        <f t="shared" si="61"/>
        <v>0</v>
      </c>
      <c r="AF174" s="34">
        <v>0</v>
      </c>
      <c r="AG174" s="25">
        <f t="shared" si="62"/>
        <v>1</v>
      </c>
      <c r="AH174" s="10">
        <f t="shared" si="63"/>
        <v>0</v>
      </c>
      <c r="AI174" s="26">
        <f t="shared" si="64"/>
        <v>-100</v>
      </c>
      <c r="AJ174" s="47"/>
    </row>
    <row r="175" spans="2:36" ht="14.45">
      <c r="B175" s="22">
        <f t="shared" si="65"/>
        <v>0.1104166666666664</v>
      </c>
      <c r="D175" s="58" t="s">
        <v>110</v>
      </c>
      <c r="F175" s="31">
        <v>0</v>
      </c>
      <c r="G175" s="31">
        <v>0</v>
      </c>
      <c r="H175" s="52">
        <f t="shared" si="46"/>
        <v>1</v>
      </c>
      <c r="I175" s="44"/>
      <c r="J175" s="54">
        <f t="shared" si="47"/>
        <v>0</v>
      </c>
      <c r="K175" s="55">
        <f t="shared" si="48"/>
        <v>47.5</v>
      </c>
      <c r="L175" s="54">
        <f>MIN(J$136:$J175)</f>
        <v>0</v>
      </c>
      <c r="M175" s="55">
        <f>MIN(K$136:$K175)</f>
        <v>47.5</v>
      </c>
      <c r="N175" s="24">
        <f t="shared" si="49"/>
        <v>0</v>
      </c>
      <c r="O175" s="24">
        <f t="shared" si="50"/>
        <v>95</v>
      </c>
      <c r="P175" s="45"/>
      <c r="Q175" s="52">
        <f t="shared" si="51"/>
        <v>1</v>
      </c>
      <c r="R175" s="24">
        <f t="shared" si="52"/>
        <v>0</v>
      </c>
      <c r="S175" s="24">
        <f t="shared" si="53"/>
        <v>47.5</v>
      </c>
      <c r="T175" s="45"/>
      <c r="U175" s="36">
        <f t="shared" si="54"/>
        <v>0</v>
      </c>
      <c r="V175" s="36">
        <f t="shared" si="55"/>
        <v>0</v>
      </c>
      <c r="W175" s="24">
        <f t="shared" si="56"/>
        <v>0</v>
      </c>
      <c r="X175" s="24">
        <f t="shared" si="57"/>
        <v>47.5</v>
      </c>
      <c r="Y175" s="46"/>
      <c r="Z175" s="34">
        <v>0</v>
      </c>
      <c r="AA175" s="25">
        <f t="shared" si="58"/>
        <v>0</v>
      </c>
      <c r="AB175" s="10">
        <f t="shared" si="59"/>
        <v>0</v>
      </c>
      <c r="AC175" s="26">
        <f t="shared" si="60"/>
        <v>100</v>
      </c>
      <c r="AD175" s="47"/>
      <c r="AE175" s="26">
        <f t="shared" si="61"/>
        <v>0</v>
      </c>
      <c r="AF175" s="34">
        <v>0</v>
      </c>
      <c r="AG175" s="25">
        <f t="shared" si="62"/>
        <v>1</v>
      </c>
      <c r="AH175" s="10">
        <f t="shared" si="63"/>
        <v>0</v>
      </c>
      <c r="AI175" s="26">
        <f t="shared" si="64"/>
        <v>-100</v>
      </c>
      <c r="AJ175" s="47"/>
    </row>
    <row r="176" spans="2:36" ht="14.45">
      <c r="B176" s="22">
        <f t="shared" si="65"/>
        <v>0.11111111111111084</v>
      </c>
      <c r="D176" s="58" t="s">
        <v>110</v>
      </c>
      <c r="F176" s="31">
        <v>0</v>
      </c>
      <c r="G176" s="31">
        <v>0</v>
      </c>
      <c r="H176" s="52">
        <f t="shared" si="46"/>
        <v>1</v>
      </c>
      <c r="I176" s="44"/>
      <c r="J176" s="54">
        <f t="shared" si="47"/>
        <v>0</v>
      </c>
      <c r="K176" s="55">
        <f t="shared" si="48"/>
        <v>47.5</v>
      </c>
      <c r="L176" s="54">
        <f>MIN(J$136:$J176)</f>
        <v>0</v>
      </c>
      <c r="M176" s="55">
        <f>MIN(K$136:$K176)</f>
        <v>47.5</v>
      </c>
      <c r="N176" s="24">
        <f t="shared" si="49"/>
        <v>0</v>
      </c>
      <c r="O176" s="24">
        <f t="shared" si="50"/>
        <v>95</v>
      </c>
      <c r="P176" s="45"/>
      <c r="Q176" s="52">
        <f t="shared" si="51"/>
        <v>1</v>
      </c>
      <c r="R176" s="24">
        <f t="shared" si="52"/>
        <v>0</v>
      </c>
      <c r="S176" s="24">
        <f t="shared" si="53"/>
        <v>47.5</v>
      </c>
      <c r="T176" s="45"/>
      <c r="U176" s="36">
        <f t="shared" si="54"/>
        <v>0</v>
      </c>
      <c r="V176" s="36">
        <f t="shared" si="55"/>
        <v>0</v>
      </c>
      <c r="W176" s="24">
        <f t="shared" si="56"/>
        <v>0</v>
      </c>
      <c r="X176" s="24">
        <f t="shared" si="57"/>
        <v>47.5</v>
      </c>
      <c r="Y176" s="46"/>
      <c r="Z176" s="34">
        <v>0</v>
      </c>
      <c r="AA176" s="25">
        <f t="shared" si="58"/>
        <v>0</v>
      </c>
      <c r="AB176" s="10">
        <f t="shared" si="59"/>
        <v>0</v>
      </c>
      <c r="AC176" s="26">
        <f t="shared" si="60"/>
        <v>100</v>
      </c>
      <c r="AD176" s="47"/>
      <c r="AE176" s="26">
        <f t="shared" si="61"/>
        <v>0</v>
      </c>
      <c r="AF176" s="34">
        <v>0</v>
      </c>
      <c r="AG176" s="25">
        <f t="shared" si="62"/>
        <v>1</v>
      </c>
      <c r="AH176" s="10">
        <f t="shared" si="63"/>
        <v>0</v>
      </c>
      <c r="AI176" s="26">
        <f t="shared" si="64"/>
        <v>-100</v>
      </c>
      <c r="AJ176" s="47"/>
    </row>
    <row r="177" spans="2:36" ht="14.45">
      <c r="B177" s="22">
        <f t="shared" si="65"/>
        <v>0.11180555555555528</v>
      </c>
      <c r="D177" s="58" t="s">
        <v>110</v>
      </c>
      <c r="F177" s="31">
        <v>0</v>
      </c>
      <c r="G177" s="31">
        <v>0</v>
      </c>
      <c r="H177" s="52">
        <f t="shared" si="46"/>
        <v>1</v>
      </c>
      <c r="I177" s="44"/>
      <c r="J177" s="54">
        <f t="shared" si="47"/>
        <v>0</v>
      </c>
      <c r="K177" s="55">
        <f t="shared" si="48"/>
        <v>47.5</v>
      </c>
      <c r="L177" s="54">
        <f>MIN(J$136:$J177)</f>
        <v>0</v>
      </c>
      <c r="M177" s="55">
        <f>MIN(K$136:$K177)</f>
        <v>47.5</v>
      </c>
      <c r="N177" s="24">
        <f t="shared" si="49"/>
        <v>0</v>
      </c>
      <c r="O177" s="24">
        <f t="shared" si="50"/>
        <v>95</v>
      </c>
      <c r="P177" s="45"/>
      <c r="Q177" s="52">
        <f t="shared" si="51"/>
        <v>1</v>
      </c>
      <c r="R177" s="24">
        <f t="shared" si="52"/>
        <v>0</v>
      </c>
      <c r="S177" s="24">
        <f t="shared" si="53"/>
        <v>47.5</v>
      </c>
      <c r="T177" s="45"/>
      <c r="U177" s="36">
        <f t="shared" si="54"/>
        <v>0</v>
      </c>
      <c r="V177" s="36">
        <f t="shared" si="55"/>
        <v>0</v>
      </c>
      <c r="W177" s="24">
        <f t="shared" si="56"/>
        <v>0</v>
      </c>
      <c r="X177" s="24">
        <f t="shared" si="57"/>
        <v>47.5</v>
      </c>
      <c r="Y177" s="46"/>
      <c r="Z177" s="34">
        <v>0</v>
      </c>
      <c r="AA177" s="25">
        <f t="shared" si="58"/>
        <v>0</v>
      </c>
      <c r="AB177" s="10">
        <f t="shared" si="59"/>
        <v>0</v>
      </c>
      <c r="AC177" s="26">
        <f t="shared" si="60"/>
        <v>100</v>
      </c>
      <c r="AD177" s="47"/>
      <c r="AE177" s="26">
        <f t="shared" si="61"/>
        <v>0</v>
      </c>
      <c r="AF177" s="34">
        <v>0</v>
      </c>
      <c r="AG177" s="25">
        <f t="shared" si="62"/>
        <v>1</v>
      </c>
      <c r="AH177" s="10">
        <f t="shared" si="63"/>
        <v>0</v>
      </c>
      <c r="AI177" s="26">
        <f t="shared" si="64"/>
        <v>-100</v>
      </c>
      <c r="AJ177" s="47"/>
    </row>
    <row r="178" spans="2:36" ht="14.45">
      <c r="B178" s="22">
        <f t="shared" si="65"/>
        <v>0.11249999999999973</v>
      </c>
      <c r="D178" s="58" t="s">
        <v>110</v>
      </c>
      <c r="F178" s="31">
        <v>0</v>
      </c>
      <c r="G178" s="31">
        <v>0</v>
      </c>
      <c r="H178" s="52">
        <f t="shared" si="46"/>
        <v>1</v>
      </c>
      <c r="I178" s="44"/>
      <c r="J178" s="54">
        <f t="shared" si="47"/>
        <v>0</v>
      </c>
      <c r="K178" s="55">
        <f t="shared" si="48"/>
        <v>47.5</v>
      </c>
      <c r="L178" s="54">
        <f>MIN(J$136:$J178)</f>
        <v>0</v>
      </c>
      <c r="M178" s="55">
        <f>MIN(K$136:$K178)</f>
        <v>47.5</v>
      </c>
      <c r="N178" s="24">
        <f t="shared" si="49"/>
        <v>0</v>
      </c>
      <c r="O178" s="24">
        <f t="shared" si="50"/>
        <v>95</v>
      </c>
      <c r="P178" s="45"/>
      <c r="Q178" s="52">
        <f t="shared" si="51"/>
        <v>1</v>
      </c>
      <c r="R178" s="24">
        <f t="shared" si="52"/>
        <v>0</v>
      </c>
      <c r="S178" s="24">
        <f t="shared" si="53"/>
        <v>47.5</v>
      </c>
      <c r="T178" s="45"/>
      <c r="U178" s="36">
        <f t="shared" si="54"/>
        <v>0</v>
      </c>
      <c r="V178" s="36">
        <f t="shared" si="55"/>
        <v>0</v>
      </c>
      <c r="W178" s="24">
        <f t="shared" si="56"/>
        <v>0</v>
      </c>
      <c r="X178" s="24">
        <f t="shared" si="57"/>
        <v>47.5</v>
      </c>
      <c r="Y178" s="46"/>
      <c r="Z178" s="34">
        <v>0</v>
      </c>
      <c r="AA178" s="25">
        <f t="shared" si="58"/>
        <v>0</v>
      </c>
      <c r="AB178" s="10">
        <f t="shared" si="59"/>
        <v>0</v>
      </c>
      <c r="AC178" s="26">
        <f t="shared" si="60"/>
        <v>100</v>
      </c>
      <c r="AD178" s="47"/>
      <c r="AE178" s="26">
        <f t="shared" si="61"/>
        <v>0</v>
      </c>
      <c r="AF178" s="34">
        <v>0</v>
      </c>
      <c r="AG178" s="25">
        <f t="shared" si="62"/>
        <v>1</v>
      </c>
      <c r="AH178" s="10">
        <f t="shared" si="63"/>
        <v>0</v>
      </c>
      <c r="AI178" s="26">
        <f t="shared" si="64"/>
        <v>-100</v>
      </c>
      <c r="AJ178" s="47"/>
    </row>
    <row r="179" spans="2:36" ht="14.45">
      <c r="B179" s="22">
        <f t="shared" si="65"/>
        <v>0.11319444444444417</v>
      </c>
      <c r="D179" s="58" t="s">
        <v>110</v>
      </c>
      <c r="F179" s="31">
        <v>0</v>
      </c>
      <c r="G179" s="31">
        <v>0</v>
      </c>
      <c r="H179" s="52">
        <f t="shared" si="46"/>
        <v>1</v>
      </c>
      <c r="I179" s="44"/>
      <c r="J179" s="54">
        <f t="shared" si="47"/>
        <v>0</v>
      </c>
      <c r="K179" s="55">
        <f t="shared" si="48"/>
        <v>47.5</v>
      </c>
      <c r="L179" s="54">
        <f>MIN(J$136:$J179)</f>
        <v>0</v>
      </c>
      <c r="M179" s="55">
        <f>MIN(K$136:$K179)</f>
        <v>47.5</v>
      </c>
      <c r="N179" s="24">
        <f t="shared" si="49"/>
        <v>0</v>
      </c>
      <c r="O179" s="24">
        <f t="shared" si="50"/>
        <v>95</v>
      </c>
      <c r="P179" s="45"/>
      <c r="Q179" s="52">
        <f t="shared" si="51"/>
        <v>1</v>
      </c>
      <c r="R179" s="24">
        <f t="shared" si="52"/>
        <v>0</v>
      </c>
      <c r="S179" s="24">
        <f t="shared" si="53"/>
        <v>47.5</v>
      </c>
      <c r="T179" s="45"/>
      <c r="U179" s="36">
        <f t="shared" si="54"/>
        <v>0</v>
      </c>
      <c r="V179" s="36">
        <f t="shared" si="55"/>
        <v>0</v>
      </c>
      <c r="W179" s="24">
        <f t="shared" si="56"/>
        <v>0</v>
      </c>
      <c r="X179" s="24">
        <f t="shared" si="57"/>
        <v>47.5</v>
      </c>
      <c r="Y179" s="46"/>
      <c r="Z179" s="34">
        <v>0</v>
      </c>
      <c r="AA179" s="25">
        <f t="shared" si="58"/>
        <v>0</v>
      </c>
      <c r="AB179" s="10">
        <f t="shared" si="59"/>
        <v>0</v>
      </c>
      <c r="AC179" s="26">
        <f t="shared" si="60"/>
        <v>100</v>
      </c>
      <c r="AD179" s="47"/>
      <c r="AE179" s="26">
        <f t="shared" si="61"/>
        <v>0</v>
      </c>
      <c r="AF179" s="34">
        <v>0</v>
      </c>
      <c r="AG179" s="25">
        <f t="shared" si="62"/>
        <v>1</v>
      </c>
      <c r="AH179" s="10">
        <f t="shared" si="63"/>
        <v>0</v>
      </c>
      <c r="AI179" s="26">
        <f t="shared" si="64"/>
        <v>-100</v>
      </c>
      <c r="AJ179" s="47"/>
    </row>
    <row r="180" spans="2:36" ht="14.45">
      <c r="B180" s="22">
        <f t="shared" si="65"/>
        <v>0.11388888888888861</v>
      </c>
      <c r="D180" s="58" t="s">
        <v>110</v>
      </c>
      <c r="F180" s="31">
        <v>0</v>
      </c>
      <c r="G180" s="31">
        <v>0</v>
      </c>
      <c r="H180" s="52">
        <f t="shared" si="46"/>
        <v>1</v>
      </c>
      <c r="I180" s="44"/>
      <c r="J180" s="54">
        <f t="shared" si="47"/>
        <v>0</v>
      </c>
      <c r="K180" s="55">
        <f t="shared" si="48"/>
        <v>47.5</v>
      </c>
      <c r="L180" s="54">
        <f>MIN(J$136:$J180)</f>
        <v>0</v>
      </c>
      <c r="M180" s="55">
        <f>MIN(K$136:$K180)</f>
        <v>47.5</v>
      </c>
      <c r="N180" s="24">
        <f t="shared" si="49"/>
        <v>0</v>
      </c>
      <c r="O180" s="24">
        <f t="shared" si="50"/>
        <v>95</v>
      </c>
      <c r="P180" s="45"/>
      <c r="Q180" s="52">
        <f t="shared" si="51"/>
        <v>1</v>
      </c>
      <c r="R180" s="24">
        <f t="shared" si="52"/>
        <v>0</v>
      </c>
      <c r="S180" s="24">
        <f t="shared" si="53"/>
        <v>47.5</v>
      </c>
      <c r="T180" s="45"/>
      <c r="U180" s="36">
        <f t="shared" si="54"/>
        <v>0</v>
      </c>
      <c r="V180" s="36">
        <f t="shared" si="55"/>
        <v>0</v>
      </c>
      <c r="W180" s="24">
        <f t="shared" si="56"/>
        <v>0</v>
      </c>
      <c r="X180" s="24">
        <f t="shared" si="57"/>
        <v>47.5</v>
      </c>
      <c r="Y180" s="46"/>
      <c r="Z180" s="34">
        <v>0</v>
      </c>
      <c r="AA180" s="25">
        <f t="shared" si="58"/>
        <v>0</v>
      </c>
      <c r="AB180" s="10">
        <f t="shared" si="59"/>
        <v>0</v>
      </c>
      <c r="AC180" s="26">
        <f t="shared" si="60"/>
        <v>100</v>
      </c>
      <c r="AD180" s="47"/>
      <c r="AE180" s="26">
        <f t="shared" si="61"/>
        <v>0</v>
      </c>
      <c r="AF180" s="34">
        <v>0</v>
      </c>
      <c r="AG180" s="25">
        <f t="shared" si="62"/>
        <v>1</v>
      </c>
      <c r="AH180" s="10">
        <f t="shared" si="63"/>
        <v>0</v>
      </c>
      <c r="AI180" s="26">
        <f t="shared" si="64"/>
        <v>-100</v>
      </c>
      <c r="AJ180" s="47"/>
    </row>
    <row r="181" spans="2:36" ht="14.45">
      <c r="B181" s="22">
        <f t="shared" si="65"/>
        <v>0.11458333333333305</v>
      </c>
      <c r="D181" s="58" t="s">
        <v>110</v>
      </c>
      <c r="F181" s="31">
        <v>0</v>
      </c>
      <c r="G181" s="31">
        <v>0</v>
      </c>
      <c r="H181" s="52">
        <f t="shared" si="46"/>
        <v>1</v>
      </c>
      <c r="I181" s="44"/>
      <c r="J181" s="54">
        <f t="shared" si="47"/>
        <v>0</v>
      </c>
      <c r="K181" s="55">
        <f t="shared" si="48"/>
        <v>47.5</v>
      </c>
      <c r="L181" s="54">
        <f>MIN(J$136:$J181)</f>
        <v>0</v>
      </c>
      <c r="M181" s="55">
        <f>MIN(K$136:$K181)</f>
        <v>47.5</v>
      </c>
      <c r="N181" s="24">
        <f t="shared" si="49"/>
        <v>0</v>
      </c>
      <c r="O181" s="24">
        <f t="shared" si="50"/>
        <v>95</v>
      </c>
      <c r="P181" s="45"/>
      <c r="Q181" s="52">
        <f t="shared" si="51"/>
        <v>1</v>
      </c>
      <c r="R181" s="24">
        <f t="shared" si="52"/>
        <v>0</v>
      </c>
      <c r="S181" s="24">
        <f t="shared" si="53"/>
        <v>47.5</v>
      </c>
      <c r="T181" s="45"/>
      <c r="U181" s="36">
        <f t="shared" si="54"/>
        <v>0</v>
      </c>
      <c r="V181" s="36">
        <f t="shared" si="55"/>
        <v>0</v>
      </c>
      <c r="W181" s="24">
        <f t="shared" si="56"/>
        <v>0</v>
      </c>
      <c r="X181" s="24">
        <f t="shared" si="57"/>
        <v>47.5</v>
      </c>
      <c r="Y181" s="46"/>
      <c r="Z181" s="34">
        <v>0</v>
      </c>
      <c r="AA181" s="25">
        <f t="shared" si="58"/>
        <v>0</v>
      </c>
      <c r="AB181" s="10">
        <f t="shared" si="59"/>
        <v>0</v>
      </c>
      <c r="AC181" s="26">
        <f t="shared" si="60"/>
        <v>100</v>
      </c>
      <c r="AD181" s="47"/>
      <c r="AE181" s="26">
        <f t="shared" si="61"/>
        <v>0</v>
      </c>
      <c r="AF181" s="34">
        <v>0</v>
      </c>
      <c r="AG181" s="25">
        <f t="shared" si="62"/>
        <v>1</v>
      </c>
      <c r="AH181" s="10">
        <f t="shared" si="63"/>
        <v>0</v>
      </c>
      <c r="AI181" s="26">
        <f t="shared" si="64"/>
        <v>-100</v>
      </c>
      <c r="AJ181" s="47"/>
    </row>
    <row r="182" spans="2:36" ht="14.45">
      <c r="B182" s="22">
        <f t="shared" si="65"/>
        <v>0.11527777777777749</v>
      </c>
      <c r="D182" s="58" t="s">
        <v>110</v>
      </c>
      <c r="F182" s="31">
        <v>0</v>
      </c>
      <c r="G182" s="31">
        <v>0</v>
      </c>
      <c r="H182" s="52">
        <f t="shared" si="46"/>
        <v>1</v>
      </c>
      <c r="I182" s="44"/>
      <c r="J182" s="54">
        <f t="shared" si="47"/>
        <v>0</v>
      </c>
      <c r="K182" s="55">
        <f t="shared" si="48"/>
        <v>47.5</v>
      </c>
      <c r="L182" s="54">
        <f>MIN(J$136:$J182)</f>
        <v>0</v>
      </c>
      <c r="M182" s="55">
        <f>MIN(K$136:$K182)</f>
        <v>47.5</v>
      </c>
      <c r="N182" s="24">
        <f t="shared" si="49"/>
        <v>0</v>
      </c>
      <c r="O182" s="24">
        <f t="shared" si="50"/>
        <v>95</v>
      </c>
      <c r="P182" s="45"/>
      <c r="Q182" s="52">
        <f t="shared" si="51"/>
        <v>1</v>
      </c>
      <c r="R182" s="24">
        <f t="shared" si="52"/>
        <v>0</v>
      </c>
      <c r="S182" s="24">
        <f t="shared" si="53"/>
        <v>47.5</v>
      </c>
      <c r="T182" s="45"/>
      <c r="U182" s="36">
        <f t="shared" si="54"/>
        <v>0</v>
      </c>
      <c r="V182" s="36">
        <f t="shared" si="55"/>
        <v>0</v>
      </c>
      <c r="W182" s="24">
        <f t="shared" si="56"/>
        <v>0</v>
      </c>
      <c r="X182" s="24">
        <f t="shared" si="57"/>
        <v>47.5</v>
      </c>
      <c r="Y182" s="46"/>
      <c r="Z182" s="34">
        <v>0</v>
      </c>
      <c r="AA182" s="25">
        <f t="shared" si="58"/>
        <v>0</v>
      </c>
      <c r="AB182" s="10">
        <f t="shared" si="59"/>
        <v>0</v>
      </c>
      <c r="AC182" s="26">
        <f t="shared" si="60"/>
        <v>100</v>
      </c>
      <c r="AD182" s="47"/>
      <c r="AE182" s="26">
        <f t="shared" si="61"/>
        <v>0</v>
      </c>
      <c r="AF182" s="34">
        <v>0</v>
      </c>
      <c r="AG182" s="25">
        <f t="shared" si="62"/>
        <v>1</v>
      </c>
      <c r="AH182" s="10">
        <f t="shared" si="63"/>
        <v>0</v>
      </c>
      <c r="AI182" s="26">
        <f t="shared" si="64"/>
        <v>-100</v>
      </c>
      <c r="AJ182" s="47"/>
    </row>
    <row r="183" spans="2:36" ht="14.45">
      <c r="B183" s="22">
        <f t="shared" si="65"/>
        <v>0.11597222222222194</v>
      </c>
      <c r="D183" s="58" t="s">
        <v>110</v>
      </c>
      <c r="F183" s="31">
        <v>0</v>
      </c>
      <c r="G183" s="31">
        <v>0</v>
      </c>
      <c r="H183" s="52">
        <f t="shared" si="46"/>
        <v>1</v>
      </c>
      <c r="I183" s="44"/>
      <c r="J183" s="54">
        <f t="shared" si="47"/>
        <v>0</v>
      </c>
      <c r="K183" s="55">
        <f t="shared" si="48"/>
        <v>47.5</v>
      </c>
      <c r="L183" s="54">
        <f>MIN(J$136:$J183)</f>
        <v>0</v>
      </c>
      <c r="M183" s="55">
        <f>MIN(K$136:$K183)</f>
        <v>47.5</v>
      </c>
      <c r="N183" s="24">
        <f t="shared" si="49"/>
        <v>0</v>
      </c>
      <c r="O183" s="24">
        <f t="shared" si="50"/>
        <v>95</v>
      </c>
      <c r="P183" s="45"/>
      <c r="Q183" s="52">
        <f t="shared" si="51"/>
        <v>1</v>
      </c>
      <c r="R183" s="24">
        <f t="shared" si="52"/>
        <v>0</v>
      </c>
      <c r="S183" s="24">
        <f t="shared" si="53"/>
        <v>47.5</v>
      </c>
      <c r="T183" s="45"/>
      <c r="U183" s="36">
        <f t="shared" si="54"/>
        <v>0</v>
      </c>
      <c r="V183" s="36">
        <f t="shared" si="55"/>
        <v>0</v>
      </c>
      <c r="W183" s="24">
        <f t="shared" si="56"/>
        <v>0</v>
      </c>
      <c r="X183" s="24">
        <f t="shared" si="57"/>
        <v>47.5</v>
      </c>
      <c r="Y183" s="46"/>
      <c r="Z183" s="34">
        <v>0</v>
      </c>
      <c r="AA183" s="25">
        <f t="shared" si="58"/>
        <v>0</v>
      </c>
      <c r="AB183" s="10">
        <f t="shared" si="59"/>
        <v>0</v>
      </c>
      <c r="AC183" s="26">
        <f t="shared" si="60"/>
        <v>100</v>
      </c>
      <c r="AD183" s="47"/>
      <c r="AE183" s="26">
        <f t="shared" si="61"/>
        <v>0</v>
      </c>
      <c r="AF183" s="34">
        <v>0</v>
      </c>
      <c r="AG183" s="25">
        <f t="shared" si="62"/>
        <v>1</v>
      </c>
      <c r="AH183" s="10">
        <f t="shared" si="63"/>
        <v>0</v>
      </c>
      <c r="AI183" s="26">
        <f t="shared" si="64"/>
        <v>-100</v>
      </c>
      <c r="AJ183" s="47"/>
    </row>
    <row r="184" spans="2:36" ht="14.45">
      <c r="B184" s="22">
        <f t="shared" si="65"/>
        <v>0.11666666666666638</v>
      </c>
      <c r="D184" s="58" t="s">
        <v>110</v>
      </c>
      <c r="F184" s="31">
        <v>0</v>
      </c>
      <c r="G184" s="31">
        <v>0</v>
      </c>
      <c r="H184" s="52">
        <f t="shared" si="46"/>
        <v>1</v>
      </c>
      <c r="I184" s="44"/>
      <c r="J184" s="54">
        <f t="shared" si="47"/>
        <v>0</v>
      </c>
      <c r="K184" s="55">
        <f t="shared" si="48"/>
        <v>47.5</v>
      </c>
      <c r="L184" s="54">
        <f>MIN(J$136:$J184)</f>
        <v>0</v>
      </c>
      <c r="M184" s="55">
        <f>MIN(K$136:$K184)</f>
        <v>47.5</v>
      </c>
      <c r="N184" s="24">
        <f t="shared" si="49"/>
        <v>0</v>
      </c>
      <c r="O184" s="24">
        <f t="shared" si="50"/>
        <v>95</v>
      </c>
      <c r="P184" s="45"/>
      <c r="Q184" s="52">
        <f t="shared" si="51"/>
        <v>1</v>
      </c>
      <c r="R184" s="24">
        <f t="shared" si="52"/>
        <v>0</v>
      </c>
      <c r="S184" s="24">
        <f t="shared" si="53"/>
        <v>47.5</v>
      </c>
      <c r="T184" s="45"/>
      <c r="U184" s="36">
        <f t="shared" si="54"/>
        <v>0</v>
      </c>
      <c r="V184" s="36">
        <f t="shared" si="55"/>
        <v>0</v>
      </c>
      <c r="W184" s="24">
        <f t="shared" si="56"/>
        <v>0</v>
      </c>
      <c r="X184" s="24">
        <f t="shared" si="57"/>
        <v>47.5</v>
      </c>
      <c r="Y184" s="46"/>
      <c r="Z184" s="34">
        <v>0</v>
      </c>
      <c r="AA184" s="25">
        <f t="shared" si="58"/>
        <v>0</v>
      </c>
      <c r="AB184" s="10">
        <f t="shared" si="59"/>
        <v>0</v>
      </c>
      <c r="AC184" s="26">
        <f t="shared" si="60"/>
        <v>100</v>
      </c>
      <c r="AD184" s="47"/>
      <c r="AE184" s="26">
        <f t="shared" si="61"/>
        <v>0</v>
      </c>
      <c r="AF184" s="34">
        <v>0</v>
      </c>
      <c r="AG184" s="25">
        <f t="shared" si="62"/>
        <v>1</v>
      </c>
      <c r="AH184" s="10">
        <f t="shared" si="63"/>
        <v>0</v>
      </c>
      <c r="AI184" s="26">
        <f t="shared" si="64"/>
        <v>-100</v>
      </c>
      <c r="AJ184" s="47"/>
    </row>
    <row r="185" spans="2:36" ht="14.45">
      <c r="B185" s="22">
        <f t="shared" si="65"/>
        <v>0.11736111111111082</v>
      </c>
      <c r="D185" s="58" t="s">
        <v>110</v>
      </c>
      <c r="F185" s="31">
        <v>0</v>
      </c>
      <c r="G185" s="31">
        <v>0</v>
      </c>
      <c r="H185" s="52">
        <f t="shared" si="46"/>
        <v>1</v>
      </c>
      <c r="I185" s="44"/>
      <c r="J185" s="54">
        <f t="shared" si="47"/>
        <v>0</v>
      </c>
      <c r="K185" s="55">
        <f t="shared" si="48"/>
        <v>47.5</v>
      </c>
      <c r="L185" s="54">
        <f>MIN(J$136:$J185)</f>
        <v>0</v>
      </c>
      <c r="M185" s="55">
        <f>MIN(K$136:$K185)</f>
        <v>47.5</v>
      </c>
      <c r="N185" s="24">
        <f t="shared" si="49"/>
        <v>0</v>
      </c>
      <c r="O185" s="24">
        <f t="shared" si="50"/>
        <v>95</v>
      </c>
      <c r="P185" s="45"/>
      <c r="Q185" s="52">
        <f t="shared" si="51"/>
        <v>1</v>
      </c>
      <c r="R185" s="24">
        <f t="shared" si="52"/>
        <v>0</v>
      </c>
      <c r="S185" s="24">
        <f t="shared" si="53"/>
        <v>47.5</v>
      </c>
      <c r="T185" s="45"/>
      <c r="U185" s="36">
        <f t="shared" si="54"/>
        <v>0</v>
      </c>
      <c r="V185" s="36">
        <f t="shared" si="55"/>
        <v>0</v>
      </c>
      <c r="W185" s="24">
        <f t="shared" si="56"/>
        <v>0</v>
      </c>
      <c r="X185" s="24">
        <f t="shared" si="57"/>
        <v>47.5</v>
      </c>
      <c r="Y185" s="46"/>
      <c r="Z185" s="34">
        <v>0</v>
      </c>
      <c r="AA185" s="25">
        <f t="shared" si="58"/>
        <v>0</v>
      </c>
      <c r="AB185" s="10">
        <f t="shared" si="59"/>
        <v>0</v>
      </c>
      <c r="AC185" s="26">
        <f t="shared" si="60"/>
        <v>100</v>
      </c>
      <c r="AD185" s="47"/>
      <c r="AE185" s="26">
        <f t="shared" si="61"/>
        <v>0</v>
      </c>
      <c r="AF185" s="34">
        <v>0</v>
      </c>
      <c r="AG185" s="25">
        <f t="shared" si="62"/>
        <v>1</v>
      </c>
      <c r="AH185" s="10">
        <f t="shared" si="63"/>
        <v>0</v>
      </c>
      <c r="AI185" s="26">
        <f t="shared" si="64"/>
        <v>-100</v>
      </c>
      <c r="AJ185" s="47"/>
    </row>
    <row r="186" spans="2:36" ht="14.45">
      <c r="B186" s="22">
        <f t="shared" si="65"/>
        <v>0.11805555555555526</v>
      </c>
      <c r="D186" s="58" t="s">
        <v>110</v>
      </c>
      <c r="F186" s="31">
        <v>0</v>
      </c>
      <c r="G186" s="31">
        <v>0</v>
      </c>
      <c r="H186" s="52">
        <f t="shared" si="46"/>
        <v>1</v>
      </c>
      <c r="I186" s="44"/>
      <c r="J186" s="54">
        <f t="shared" si="47"/>
        <v>0</v>
      </c>
      <c r="K186" s="55">
        <f t="shared" si="48"/>
        <v>47.5</v>
      </c>
      <c r="L186" s="54">
        <f>MIN(J$136:$J186)</f>
        <v>0</v>
      </c>
      <c r="M186" s="55">
        <f>MIN(K$136:$K186)</f>
        <v>47.5</v>
      </c>
      <c r="N186" s="24">
        <f t="shared" si="49"/>
        <v>0</v>
      </c>
      <c r="O186" s="24">
        <f t="shared" si="50"/>
        <v>95</v>
      </c>
      <c r="P186" s="45"/>
      <c r="Q186" s="52">
        <f t="shared" si="51"/>
        <v>1</v>
      </c>
      <c r="R186" s="24">
        <f t="shared" si="52"/>
        <v>0</v>
      </c>
      <c r="S186" s="24">
        <f t="shared" si="53"/>
        <v>47.5</v>
      </c>
      <c r="T186" s="45"/>
      <c r="U186" s="36">
        <f t="shared" si="54"/>
        <v>0</v>
      </c>
      <c r="V186" s="36">
        <f t="shared" si="55"/>
        <v>0</v>
      </c>
      <c r="W186" s="24">
        <f t="shared" si="56"/>
        <v>0</v>
      </c>
      <c r="X186" s="24">
        <f t="shared" si="57"/>
        <v>47.5</v>
      </c>
      <c r="Y186" s="46"/>
      <c r="Z186" s="34">
        <v>0</v>
      </c>
      <c r="AA186" s="25">
        <f t="shared" si="58"/>
        <v>0</v>
      </c>
      <c r="AB186" s="10">
        <f t="shared" si="59"/>
        <v>0</v>
      </c>
      <c r="AC186" s="26">
        <f t="shared" si="60"/>
        <v>100</v>
      </c>
      <c r="AD186" s="47"/>
      <c r="AE186" s="26">
        <f t="shared" si="61"/>
        <v>0</v>
      </c>
      <c r="AF186" s="34">
        <v>0</v>
      </c>
      <c r="AG186" s="25">
        <f t="shared" si="62"/>
        <v>1</v>
      </c>
      <c r="AH186" s="10">
        <f t="shared" si="63"/>
        <v>0</v>
      </c>
      <c r="AI186" s="26">
        <f t="shared" si="64"/>
        <v>-100</v>
      </c>
      <c r="AJ186" s="47"/>
    </row>
    <row r="187" spans="2:36" ht="14.45">
      <c r="B187" s="22">
        <f t="shared" si="65"/>
        <v>0.1187499999999997</v>
      </c>
      <c r="D187" s="58" t="s">
        <v>110</v>
      </c>
      <c r="F187" s="31">
        <v>0</v>
      </c>
      <c r="G187" s="31">
        <v>0</v>
      </c>
      <c r="H187" s="52">
        <f t="shared" si="46"/>
        <v>1</v>
      </c>
      <c r="I187" s="44"/>
      <c r="J187" s="54">
        <f t="shared" si="47"/>
        <v>0</v>
      </c>
      <c r="K187" s="55">
        <f t="shared" si="48"/>
        <v>47.5</v>
      </c>
      <c r="L187" s="54">
        <f>MIN(J$136:$J187)</f>
        <v>0</v>
      </c>
      <c r="M187" s="55">
        <f>MIN(K$136:$K187)</f>
        <v>47.5</v>
      </c>
      <c r="N187" s="24">
        <f t="shared" si="49"/>
        <v>0</v>
      </c>
      <c r="O187" s="24">
        <f t="shared" si="50"/>
        <v>95</v>
      </c>
      <c r="P187" s="45"/>
      <c r="Q187" s="52">
        <f t="shared" si="51"/>
        <v>1</v>
      </c>
      <c r="R187" s="24">
        <f t="shared" si="52"/>
        <v>0</v>
      </c>
      <c r="S187" s="24">
        <f t="shared" si="53"/>
        <v>47.5</v>
      </c>
      <c r="T187" s="45"/>
      <c r="U187" s="36">
        <f t="shared" si="54"/>
        <v>0</v>
      </c>
      <c r="V187" s="36">
        <f t="shared" si="55"/>
        <v>0</v>
      </c>
      <c r="W187" s="24">
        <f t="shared" si="56"/>
        <v>0</v>
      </c>
      <c r="X187" s="24">
        <f t="shared" si="57"/>
        <v>47.5</v>
      </c>
      <c r="Y187" s="46"/>
      <c r="Z187" s="34">
        <v>0</v>
      </c>
      <c r="AA187" s="25">
        <f t="shared" si="58"/>
        <v>0</v>
      </c>
      <c r="AB187" s="10">
        <f t="shared" si="59"/>
        <v>0</v>
      </c>
      <c r="AC187" s="26">
        <f t="shared" si="60"/>
        <v>100</v>
      </c>
      <c r="AD187" s="47"/>
      <c r="AE187" s="26">
        <f t="shared" si="61"/>
        <v>0</v>
      </c>
      <c r="AF187" s="34">
        <v>0</v>
      </c>
      <c r="AG187" s="25">
        <f t="shared" si="62"/>
        <v>1</v>
      </c>
      <c r="AH187" s="10">
        <f t="shared" si="63"/>
        <v>0</v>
      </c>
      <c r="AI187" s="26">
        <f t="shared" si="64"/>
        <v>-100</v>
      </c>
      <c r="AJ187" s="47"/>
    </row>
    <row r="188" spans="2:36" ht="14.45">
      <c r="B188" s="22">
        <f t="shared" si="65"/>
        <v>0.11944444444444414</v>
      </c>
      <c r="D188" s="58" t="s">
        <v>110</v>
      </c>
      <c r="F188" s="31">
        <v>0</v>
      </c>
      <c r="G188" s="31">
        <v>0</v>
      </c>
      <c r="H188" s="52">
        <f t="shared" si="46"/>
        <v>1</v>
      </c>
      <c r="I188" s="44"/>
      <c r="J188" s="54">
        <f t="shared" si="47"/>
        <v>0</v>
      </c>
      <c r="K188" s="55">
        <f t="shared" si="48"/>
        <v>47.5</v>
      </c>
      <c r="L188" s="54">
        <f>MIN(J$136:$J188)</f>
        <v>0</v>
      </c>
      <c r="M188" s="55">
        <f>MIN(K$136:$K188)</f>
        <v>47.5</v>
      </c>
      <c r="N188" s="24">
        <f t="shared" si="49"/>
        <v>0</v>
      </c>
      <c r="O188" s="24">
        <f t="shared" si="50"/>
        <v>95</v>
      </c>
      <c r="P188" s="45"/>
      <c r="Q188" s="52">
        <f t="shared" si="51"/>
        <v>1</v>
      </c>
      <c r="R188" s="24">
        <f t="shared" si="52"/>
        <v>0</v>
      </c>
      <c r="S188" s="24">
        <f t="shared" si="53"/>
        <v>47.5</v>
      </c>
      <c r="T188" s="45"/>
      <c r="U188" s="36">
        <f t="shared" si="54"/>
        <v>0</v>
      </c>
      <c r="V188" s="36">
        <f t="shared" si="55"/>
        <v>0</v>
      </c>
      <c r="W188" s="24">
        <f t="shared" si="56"/>
        <v>0</v>
      </c>
      <c r="X188" s="24">
        <f t="shared" si="57"/>
        <v>47.5</v>
      </c>
      <c r="Y188" s="46"/>
      <c r="Z188" s="34">
        <v>0</v>
      </c>
      <c r="AA188" s="25">
        <f t="shared" si="58"/>
        <v>0</v>
      </c>
      <c r="AB188" s="10">
        <f t="shared" si="59"/>
        <v>0</v>
      </c>
      <c r="AC188" s="26">
        <f t="shared" si="60"/>
        <v>100</v>
      </c>
      <c r="AD188" s="47"/>
      <c r="AE188" s="26">
        <f t="shared" si="61"/>
        <v>0</v>
      </c>
      <c r="AF188" s="34">
        <v>0</v>
      </c>
      <c r="AG188" s="25">
        <f t="shared" si="62"/>
        <v>1</v>
      </c>
      <c r="AH188" s="10">
        <f t="shared" si="63"/>
        <v>0</v>
      </c>
      <c r="AI188" s="26">
        <f t="shared" si="64"/>
        <v>-100</v>
      </c>
      <c r="AJ188" s="47"/>
    </row>
    <row r="189" spans="2:36" ht="14.45">
      <c r="B189" s="22">
        <f t="shared" si="65"/>
        <v>0.12013888888888859</v>
      </c>
      <c r="D189" s="58" t="s">
        <v>110</v>
      </c>
      <c r="F189" s="31">
        <v>0</v>
      </c>
      <c r="G189" s="31">
        <v>0</v>
      </c>
      <c r="H189" s="52">
        <f t="shared" si="46"/>
        <v>1</v>
      </c>
      <c r="I189" s="44"/>
      <c r="J189" s="54">
        <f t="shared" si="47"/>
        <v>0</v>
      </c>
      <c r="K189" s="55">
        <f t="shared" si="48"/>
        <v>47.5</v>
      </c>
      <c r="L189" s="54">
        <f>MIN(J$136:$J189)</f>
        <v>0</v>
      </c>
      <c r="M189" s="55">
        <f>MIN(K$136:$K189)</f>
        <v>47.5</v>
      </c>
      <c r="N189" s="24">
        <f t="shared" si="49"/>
        <v>0</v>
      </c>
      <c r="O189" s="24">
        <f t="shared" si="50"/>
        <v>95</v>
      </c>
      <c r="P189" s="45"/>
      <c r="Q189" s="52">
        <f t="shared" si="51"/>
        <v>1</v>
      </c>
      <c r="R189" s="24">
        <f t="shared" si="52"/>
        <v>0</v>
      </c>
      <c r="S189" s="24">
        <f t="shared" si="53"/>
        <v>47.5</v>
      </c>
      <c r="T189" s="45"/>
      <c r="U189" s="36">
        <f t="shared" si="54"/>
        <v>0</v>
      </c>
      <c r="V189" s="36">
        <f t="shared" si="55"/>
        <v>0</v>
      </c>
      <c r="W189" s="24">
        <f t="shared" si="56"/>
        <v>0</v>
      </c>
      <c r="X189" s="24">
        <f t="shared" si="57"/>
        <v>47.5</v>
      </c>
      <c r="Y189" s="46"/>
      <c r="Z189" s="34">
        <v>0</v>
      </c>
      <c r="AA189" s="25">
        <f t="shared" si="58"/>
        <v>0</v>
      </c>
      <c r="AB189" s="10">
        <f t="shared" si="59"/>
        <v>0</v>
      </c>
      <c r="AC189" s="26">
        <f t="shared" si="60"/>
        <v>100</v>
      </c>
      <c r="AD189" s="47"/>
      <c r="AE189" s="26">
        <f t="shared" si="61"/>
        <v>0</v>
      </c>
      <c r="AF189" s="34">
        <v>0</v>
      </c>
      <c r="AG189" s="25">
        <f t="shared" si="62"/>
        <v>1</v>
      </c>
      <c r="AH189" s="10">
        <f t="shared" si="63"/>
        <v>0</v>
      </c>
      <c r="AI189" s="26">
        <f t="shared" si="64"/>
        <v>-100</v>
      </c>
      <c r="AJ189" s="47"/>
    </row>
    <row r="190" spans="2:36" ht="14.45">
      <c r="B190" s="22">
        <f t="shared" si="65"/>
        <v>0.12083333333333303</v>
      </c>
      <c r="D190" s="58" t="s">
        <v>110</v>
      </c>
      <c r="F190" s="31">
        <v>0</v>
      </c>
      <c r="G190" s="31">
        <v>0</v>
      </c>
      <c r="H190" s="52">
        <f t="shared" si="46"/>
        <v>1</v>
      </c>
      <c r="I190" s="44"/>
      <c r="J190" s="54">
        <f t="shared" si="47"/>
        <v>0</v>
      </c>
      <c r="K190" s="55">
        <f t="shared" si="48"/>
        <v>47.5</v>
      </c>
      <c r="L190" s="54">
        <f>MIN(J$136:$J190)</f>
        <v>0</v>
      </c>
      <c r="M190" s="55">
        <f>MIN(K$136:$K190)</f>
        <v>47.5</v>
      </c>
      <c r="N190" s="24">
        <f t="shared" si="49"/>
        <v>0</v>
      </c>
      <c r="O190" s="24">
        <f t="shared" si="50"/>
        <v>95</v>
      </c>
      <c r="P190" s="45"/>
      <c r="Q190" s="52">
        <f t="shared" si="51"/>
        <v>1</v>
      </c>
      <c r="R190" s="24">
        <f t="shared" si="52"/>
        <v>0</v>
      </c>
      <c r="S190" s="24">
        <f t="shared" si="53"/>
        <v>47.5</v>
      </c>
      <c r="T190" s="45"/>
      <c r="U190" s="36">
        <f t="shared" si="54"/>
        <v>0</v>
      </c>
      <c r="V190" s="36">
        <f t="shared" si="55"/>
        <v>0</v>
      </c>
      <c r="W190" s="24">
        <f t="shared" si="56"/>
        <v>0</v>
      </c>
      <c r="X190" s="24">
        <f t="shared" si="57"/>
        <v>47.5</v>
      </c>
      <c r="Y190" s="46"/>
      <c r="Z190" s="34">
        <v>0</v>
      </c>
      <c r="AA190" s="25">
        <f t="shared" si="58"/>
        <v>0</v>
      </c>
      <c r="AB190" s="10">
        <f t="shared" si="59"/>
        <v>0</v>
      </c>
      <c r="AC190" s="26">
        <f t="shared" si="60"/>
        <v>100</v>
      </c>
      <c r="AD190" s="47"/>
      <c r="AE190" s="26">
        <f t="shared" si="61"/>
        <v>0</v>
      </c>
      <c r="AF190" s="34">
        <v>0</v>
      </c>
      <c r="AG190" s="25">
        <f t="shared" si="62"/>
        <v>1</v>
      </c>
      <c r="AH190" s="10">
        <f t="shared" si="63"/>
        <v>0</v>
      </c>
      <c r="AI190" s="26">
        <f t="shared" si="64"/>
        <v>-100</v>
      </c>
      <c r="AJ190" s="47"/>
    </row>
    <row r="191" spans="2:36" ht="14.45">
      <c r="B191" s="22">
        <f t="shared" si="65"/>
        <v>0.12152777777777747</v>
      </c>
      <c r="D191" s="58" t="s">
        <v>110</v>
      </c>
      <c r="F191" s="31">
        <v>0</v>
      </c>
      <c r="G191" s="31">
        <v>0</v>
      </c>
      <c r="H191" s="52">
        <f t="shared" si="46"/>
        <v>1</v>
      </c>
      <c r="I191" s="44"/>
      <c r="J191" s="54">
        <f t="shared" si="47"/>
        <v>0</v>
      </c>
      <c r="K191" s="55">
        <f t="shared" si="48"/>
        <v>47.5</v>
      </c>
      <c r="L191" s="54">
        <f>MIN(J$136:$J191)</f>
        <v>0</v>
      </c>
      <c r="M191" s="55">
        <f>MIN(K$136:$K191)</f>
        <v>47.5</v>
      </c>
      <c r="N191" s="24">
        <f t="shared" si="49"/>
        <v>0</v>
      </c>
      <c r="O191" s="24">
        <f t="shared" si="50"/>
        <v>95</v>
      </c>
      <c r="P191" s="45"/>
      <c r="Q191" s="52">
        <f t="shared" si="51"/>
        <v>1</v>
      </c>
      <c r="R191" s="24">
        <f t="shared" si="52"/>
        <v>0</v>
      </c>
      <c r="S191" s="24">
        <f t="shared" si="53"/>
        <v>47.5</v>
      </c>
      <c r="T191" s="45"/>
      <c r="U191" s="36">
        <f t="shared" si="54"/>
        <v>0</v>
      </c>
      <c r="V191" s="36">
        <f t="shared" si="55"/>
        <v>0</v>
      </c>
      <c r="W191" s="24">
        <f t="shared" si="56"/>
        <v>0</v>
      </c>
      <c r="X191" s="24">
        <f t="shared" si="57"/>
        <v>47.5</v>
      </c>
      <c r="Y191" s="46"/>
      <c r="Z191" s="34">
        <v>0</v>
      </c>
      <c r="AA191" s="25">
        <f t="shared" si="58"/>
        <v>0</v>
      </c>
      <c r="AB191" s="10">
        <f t="shared" si="59"/>
        <v>0</v>
      </c>
      <c r="AC191" s="26">
        <f t="shared" si="60"/>
        <v>100</v>
      </c>
      <c r="AD191" s="47"/>
      <c r="AE191" s="26">
        <f t="shared" si="61"/>
        <v>0</v>
      </c>
      <c r="AF191" s="34">
        <v>0</v>
      </c>
      <c r="AG191" s="25">
        <f t="shared" si="62"/>
        <v>1</v>
      </c>
      <c r="AH191" s="10">
        <f t="shared" si="63"/>
        <v>0</v>
      </c>
      <c r="AI191" s="26">
        <f t="shared" si="64"/>
        <v>-100</v>
      </c>
      <c r="AJ191" s="47"/>
    </row>
    <row r="192" spans="2:36" ht="14.45">
      <c r="B192" s="22">
        <f t="shared" si="65"/>
        <v>0.12222222222222191</v>
      </c>
      <c r="D192" s="58" t="s">
        <v>110</v>
      </c>
      <c r="F192" s="31">
        <v>0</v>
      </c>
      <c r="G192" s="31">
        <v>0</v>
      </c>
      <c r="H192" s="52">
        <f t="shared" si="46"/>
        <v>1</v>
      </c>
      <c r="I192" s="44"/>
      <c r="J192" s="54">
        <f t="shared" si="47"/>
        <v>0</v>
      </c>
      <c r="K192" s="55">
        <f t="shared" si="48"/>
        <v>47.5</v>
      </c>
      <c r="L192" s="54">
        <f>MIN(J$136:$J192)</f>
        <v>0</v>
      </c>
      <c r="M192" s="55">
        <f>MIN(K$136:$K192)</f>
        <v>47.5</v>
      </c>
      <c r="N192" s="24">
        <f t="shared" si="49"/>
        <v>0</v>
      </c>
      <c r="O192" s="24">
        <f t="shared" si="50"/>
        <v>95</v>
      </c>
      <c r="P192" s="45"/>
      <c r="Q192" s="52">
        <f t="shared" si="51"/>
        <v>1</v>
      </c>
      <c r="R192" s="24">
        <f t="shared" si="52"/>
        <v>0</v>
      </c>
      <c r="S192" s="24">
        <f t="shared" si="53"/>
        <v>47.5</v>
      </c>
      <c r="T192" s="45"/>
      <c r="U192" s="36">
        <f t="shared" si="54"/>
        <v>0</v>
      </c>
      <c r="V192" s="36">
        <f t="shared" si="55"/>
        <v>0</v>
      </c>
      <c r="W192" s="24">
        <f t="shared" si="56"/>
        <v>0</v>
      </c>
      <c r="X192" s="24">
        <f t="shared" si="57"/>
        <v>47.5</v>
      </c>
      <c r="Y192" s="46"/>
      <c r="Z192" s="34">
        <v>0</v>
      </c>
      <c r="AA192" s="25">
        <f t="shared" si="58"/>
        <v>0</v>
      </c>
      <c r="AB192" s="10">
        <f t="shared" si="59"/>
        <v>0</v>
      </c>
      <c r="AC192" s="26">
        <f t="shared" si="60"/>
        <v>100</v>
      </c>
      <c r="AD192" s="47"/>
      <c r="AE192" s="26">
        <f t="shared" si="61"/>
        <v>0</v>
      </c>
      <c r="AF192" s="34">
        <v>0</v>
      </c>
      <c r="AG192" s="25">
        <f t="shared" si="62"/>
        <v>1</v>
      </c>
      <c r="AH192" s="10">
        <f t="shared" si="63"/>
        <v>0</v>
      </c>
      <c r="AI192" s="26">
        <f t="shared" si="64"/>
        <v>-100</v>
      </c>
      <c r="AJ192" s="47"/>
    </row>
    <row r="193" spans="2:36" ht="14.45">
      <c r="B193" s="22">
        <f t="shared" si="65"/>
        <v>0.12291666666666635</v>
      </c>
      <c r="D193" s="58" t="s">
        <v>110</v>
      </c>
      <c r="F193" s="31">
        <v>0</v>
      </c>
      <c r="G193" s="31">
        <v>0</v>
      </c>
      <c r="H193" s="52">
        <f t="shared" si="46"/>
        <v>1</v>
      </c>
      <c r="I193" s="44"/>
      <c r="J193" s="54">
        <f t="shared" si="47"/>
        <v>0</v>
      </c>
      <c r="K193" s="55">
        <f t="shared" si="48"/>
        <v>47.5</v>
      </c>
      <c r="L193" s="54">
        <f>MIN(J$136:$J193)</f>
        <v>0</v>
      </c>
      <c r="M193" s="55">
        <f>MIN(K$136:$K193)</f>
        <v>47.5</v>
      </c>
      <c r="N193" s="24">
        <f t="shared" si="49"/>
        <v>0</v>
      </c>
      <c r="O193" s="24">
        <f t="shared" si="50"/>
        <v>95</v>
      </c>
      <c r="P193" s="45"/>
      <c r="Q193" s="52">
        <f t="shared" si="51"/>
        <v>1</v>
      </c>
      <c r="R193" s="24">
        <f t="shared" si="52"/>
        <v>0</v>
      </c>
      <c r="S193" s="24">
        <f t="shared" si="53"/>
        <v>47.5</v>
      </c>
      <c r="T193" s="45"/>
      <c r="U193" s="36">
        <f t="shared" si="54"/>
        <v>0</v>
      </c>
      <c r="V193" s="36">
        <f t="shared" si="55"/>
        <v>0</v>
      </c>
      <c r="W193" s="24">
        <f t="shared" si="56"/>
        <v>0</v>
      </c>
      <c r="X193" s="24">
        <f t="shared" si="57"/>
        <v>47.5</v>
      </c>
      <c r="Y193" s="46"/>
      <c r="Z193" s="34">
        <v>0</v>
      </c>
      <c r="AA193" s="25">
        <f t="shared" si="58"/>
        <v>0</v>
      </c>
      <c r="AB193" s="10">
        <f t="shared" si="59"/>
        <v>0</v>
      </c>
      <c r="AC193" s="26">
        <f t="shared" si="60"/>
        <v>100</v>
      </c>
      <c r="AD193" s="47"/>
      <c r="AE193" s="26">
        <f t="shared" si="61"/>
        <v>0</v>
      </c>
      <c r="AF193" s="34">
        <v>0</v>
      </c>
      <c r="AG193" s="25">
        <f t="shared" si="62"/>
        <v>1</v>
      </c>
      <c r="AH193" s="10">
        <f t="shared" si="63"/>
        <v>0</v>
      </c>
      <c r="AI193" s="26">
        <f t="shared" si="64"/>
        <v>-100</v>
      </c>
      <c r="AJ193" s="47"/>
    </row>
    <row r="194" spans="2:36" ht="14.45">
      <c r="B194" s="22">
        <f t="shared" si="65"/>
        <v>0.1236111111111108</v>
      </c>
      <c r="D194" s="58" t="s">
        <v>110</v>
      </c>
      <c r="F194" s="31">
        <v>0</v>
      </c>
      <c r="G194" s="31">
        <v>0</v>
      </c>
      <c r="H194" s="52">
        <f t="shared" si="46"/>
        <v>1</v>
      </c>
      <c r="I194" s="44"/>
      <c r="J194" s="54">
        <f t="shared" si="47"/>
        <v>0</v>
      </c>
      <c r="K194" s="55">
        <f t="shared" si="48"/>
        <v>47.5</v>
      </c>
      <c r="L194" s="54">
        <f>MIN(J$136:$J194)</f>
        <v>0</v>
      </c>
      <c r="M194" s="55">
        <f>MIN(K$136:$K194)</f>
        <v>47.5</v>
      </c>
      <c r="N194" s="24">
        <f t="shared" si="49"/>
        <v>0</v>
      </c>
      <c r="O194" s="24">
        <f t="shared" si="50"/>
        <v>95</v>
      </c>
      <c r="P194" s="45"/>
      <c r="Q194" s="52">
        <f t="shared" si="51"/>
        <v>1</v>
      </c>
      <c r="R194" s="24">
        <f t="shared" si="52"/>
        <v>0</v>
      </c>
      <c r="S194" s="24">
        <f t="shared" si="53"/>
        <v>47.5</v>
      </c>
      <c r="T194" s="45"/>
      <c r="U194" s="36">
        <f t="shared" si="54"/>
        <v>0</v>
      </c>
      <c r="V194" s="36">
        <f t="shared" si="55"/>
        <v>0</v>
      </c>
      <c r="W194" s="24">
        <f t="shared" si="56"/>
        <v>0</v>
      </c>
      <c r="X194" s="24">
        <f t="shared" si="57"/>
        <v>47.5</v>
      </c>
      <c r="Y194" s="46"/>
      <c r="Z194" s="34">
        <v>0</v>
      </c>
      <c r="AA194" s="25">
        <f t="shared" si="58"/>
        <v>0</v>
      </c>
      <c r="AB194" s="10">
        <f t="shared" si="59"/>
        <v>0</v>
      </c>
      <c r="AC194" s="26">
        <f t="shared" si="60"/>
        <v>100</v>
      </c>
      <c r="AD194" s="47"/>
      <c r="AE194" s="26">
        <f t="shared" si="61"/>
        <v>0</v>
      </c>
      <c r="AF194" s="34">
        <v>0</v>
      </c>
      <c r="AG194" s="25">
        <f t="shared" si="62"/>
        <v>1</v>
      </c>
      <c r="AH194" s="10">
        <f t="shared" si="63"/>
        <v>0</v>
      </c>
      <c r="AI194" s="26">
        <f t="shared" si="64"/>
        <v>-100</v>
      </c>
      <c r="AJ194" s="47"/>
    </row>
    <row r="195" spans="2:36" ht="14.45">
      <c r="B195" s="22">
        <f t="shared" si="65"/>
        <v>0.12430555555555524</v>
      </c>
      <c r="D195" s="58" t="s">
        <v>110</v>
      </c>
      <c r="F195" s="31">
        <v>0</v>
      </c>
      <c r="G195" s="31">
        <v>0</v>
      </c>
      <c r="H195" s="52">
        <f t="shared" si="46"/>
        <v>1</v>
      </c>
      <c r="I195" s="44"/>
      <c r="J195" s="54">
        <f t="shared" si="47"/>
        <v>0</v>
      </c>
      <c r="K195" s="55">
        <f t="shared" si="48"/>
        <v>47.5</v>
      </c>
      <c r="L195" s="54">
        <f>MIN(J$136:$J195)</f>
        <v>0</v>
      </c>
      <c r="M195" s="55">
        <f>MIN(K$136:$K195)</f>
        <v>47.5</v>
      </c>
      <c r="N195" s="24">
        <f t="shared" si="49"/>
        <v>0</v>
      </c>
      <c r="O195" s="24">
        <f t="shared" si="50"/>
        <v>95</v>
      </c>
      <c r="P195" s="45"/>
      <c r="Q195" s="52">
        <f t="shared" si="51"/>
        <v>1</v>
      </c>
      <c r="R195" s="24">
        <f t="shared" si="52"/>
        <v>0</v>
      </c>
      <c r="S195" s="24">
        <f t="shared" si="53"/>
        <v>47.5</v>
      </c>
      <c r="T195" s="45"/>
      <c r="U195" s="36">
        <f t="shared" si="54"/>
        <v>0</v>
      </c>
      <c r="V195" s="36">
        <f t="shared" si="55"/>
        <v>0</v>
      </c>
      <c r="W195" s="24">
        <f t="shared" si="56"/>
        <v>0</v>
      </c>
      <c r="X195" s="24">
        <f t="shared" si="57"/>
        <v>47.5</v>
      </c>
      <c r="Y195" s="46"/>
      <c r="Z195" s="34">
        <v>0</v>
      </c>
      <c r="AA195" s="25">
        <f t="shared" si="58"/>
        <v>0</v>
      </c>
      <c r="AB195" s="10">
        <f t="shared" si="59"/>
        <v>0</v>
      </c>
      <c r="AC195" s="26">
        <f t="shared" si="60"/>
        <v>100</v>
      </c>
      <c r="AD195" s="47"/>
      <c r="AE195" s="26">
        <f t="shared" si="61"/>
        <v>0</v>
      </c>
      <c r="AF195" s="34">
        <v>0</v>
      </c>
      <c r="AG195" s="25">
        <f t="shared" si="62"/>
        <v>1</v>
      </c>
      <c r="AH195" s="10">
        <f t="shared" si="63"/>
        <v>0</v>
      </c>
      <c r="AI195" s="26">
        <f t="shared" si="64"/>
        <v>-100</v>
      </c>
      <c r="AJ195" s="47"/>
    </row>
    <row r="196" spans="2:36" ht="14.45">
      <c r="B196" s="22">
        <f t="shared" si="65"/>
        <v>0.12499999999999968</v>
      </c>
      <c r="D196" s="58" t="s">
        <v>110</v>
      </c>
      <c r="F196" s="31">
        <v>0</v>
      </c>
      <c r="G196" s="31">
        <v>0</v>
      </c>
      <c r="H196" s="52">
        <f t="shared" si="46"/>
        <v>1</v>
      </c>
      <c r="I196" s="44"/>
      <c r="J196" s="54">
        <f t="shared" si="47"/>
        <v>0</v>
      </c>
      <c r="K196" s="55">
        <f t="shared" si="48"/>
        <v>47.5</v>
      </c>
      <c r="L196" s="54">
        <f>MIN(J$136:$J196)</f>
        <v>0</v>
      </c>
      <c r="M196" s="55">
        <f>MIN(K$136:$K196)</f>
        <v>47.5</v>
      </c>
      <c r="N196" s="24">
        <f t="shared" si="49"/>
        <v>0</v>
      </c>
      <c r="O196" s="24">
        <f t="shared" si="50"/>
        <v>95</v>
      </c>
      <c r="P196" s="45"/>
      <c r="Q196" s="52">
        <f t="shared" si="51"/>
        <v>1</v>
      </c>
      <c r="R196" s="24">
        <f t="shared" si="52"/>
        <v>0</v>
      </c>
      <c r="S196" s="24">
        <f t="shared" si="53"/>
        <v>47.5</v>
      </c>
      <c r="T196" s="45"/>
      <c r="U196" s="36">
        <f t="shared" si="54"/>
        <v>0</v>
      </c>
      <c r="V196" s="36">
        <f t="shared" si="55"/>
        <v>0</v>
      </c>
      <c r="W196" s="24">
        <f t="shared" si="56"/>
        <v>0</v>
      </c>
      <c r="X196" s="24">
        <f t="shared" si="57"/>
        <v>47.5</v>
      </c>
      <c r="Y196" s="46"/>
      <c r="Z196" s="34">
        <v>0</v>
      </c>
      <c r="AA196" s="25">
        <f t="shared" si="58"/>
        <v>0</v>
      </c>
      <c r="AB196" s="10">
        <f t="shared" si="59"/>
        <v>0</v>
      </c>
      <c r="AC196" s="26">
        <f t="shared" si="60"/>
        <v>100</v>
      </c>
      <c r="AD196" s="47"/>
      <c r="AE196" s="26">
        <f t="shared" si="61"/>
        <v>0</v>
      </c>
      <c r="AF196" s="34">
        <v>0</v>
      </c>
      <c r="AG196" s="25">
        <f t="shared" si="62"/>
        <v>1</v>
      </c>
      <c r="AH196" s="10">
        <f t="shared" si="63"/>
        <v>0</v>
      </c>
      <c r="AI196" s="26">
        <f t="shared" si="64"/>
        <v>-100</v>
      </c>
      <c r="AJ196" s="47"/>
    </row>
    <row r="197" spans="2:36" ht="14.45">
      <c r="B197" s="22">
        <f t="shared" si="65"/>
        <v>0.12569444444444414</v>
      </c>
      <c r="D197" s="59" t="s">
        <v>111</v>
      </c>
      <c r="F197" s="31">
        <v>0</v>
      </c>
      <c r="G197" s="31">
        <v>0</v>
      </c>
      <c r="H197" s="52">
        <f t="shared" si="46"/>
        <v>1</v>
      </c>
      <c r="I197" s="44"/>
      <c r="J197" s="54">
        <f t="shared" si="47"/>
        <v>0</v>
      </c>
      <c r="K197" s="55">
        <f t="shared" si="48"/>
        <v>47.5</v>
      </c>
      <c r="L197" s="54">
        <f>MIN(J$136:$J197)</f>
        <v>0</v>
      </c>
      <c r="M197" s="55">
        <f>MIN(K$136:$K197)</f>
        <v>47.5</v>
      </c>
      <c r="N197" s="24">
        <f t="shared" si="49"/>
        <v>0</v>
      </c>
      <c r="O197" s="24">
        <f t="shared" si="50"/>
        <v>95</v>
      </c>
      <c r="P197" s="45"/>
      <c r="Q197" s="52">
        <f t="shared" si="51"/>
        <v>1</v>
      </c>
      <c r="R197" s="24">
        <f t="shared" si="52"/>
        <v>0</v>
      </c>
      <c r="S197" s="24">
        <f t="shared" si="53"/>
        <v>47.5</v>
      </c>
      <c r="T197" s="45"/>
      <c r="U197" s="36">
        <f t="shared" si="54"/>
        <v>0</v>
      </c>
      <c r="V197" s="36">
        <f t="shared" si="55"/>
        <v>0</v>
      </c>
      <c r="W197" s="24">
        <f t="shared" si="56"/>
        <v>0</v>
      </c>
      <c r="X197" s="24">
        <f t="shared" si="57"/>
        <v>47.5</v>
      </c>
      <c r="Y197" s="46"/>
      <c r="Z197" s="34">
        <v>0</v>
      </c>
      <c r="AA197" s="25">
        <f t="shared" si="58"/>
        <v>0</v>
      </c>
      <c r="AB197" s="10">
        <f t="shared" si="59"/>
        <v>0</v>
      </c>
      <c r="AC197" s="26">
        <f t="shared" si="60"/>
        <v>100</v>
      </c>
      <c r="AD197" s="47"/>
      <c r="AE197" s="26">
        <f t="shared" si="61"/>
        <v>0</v>
      </c>
      <c r="AF197" s="34">
        <v>0</v>
      </c>
      <c r="AG197" s="25">
        <f t="shared" si="62"/>
        <v>1</v>
      </c>
      <c r="AH197" s="10">
        <f t="shared" si="63"/>
        <v>0</v>
      </c>
      <c r="AI197" s="26">
        <f t="shared" si="64"/>
        <v>-100</v>
      </c>
      <c r="AJ197" s="47"/>
    </row>
    <row r="198" spans="2:36" ht="14.45">
      <c r="B198" s="22">
        <f t="shared" si="65"/>
        <v>0.12638888888888858</v>
      </c>
      <c r="D198" s="59" t="s">
        <v>111</v>
      </c>
      <c r="F198" s="31">
        <v>0</v>
      </c>
      <c r="G198" s="31">
        <v>0</v>
      </c>
      <c r="H198" s="52">
        <f t="shared" si="46"/>
        <v>1</v>
      </c>
      <c r="I198" s="44"/>
      <c r="J198" s="54">
        <f t="shared" si="47"/>
        <v>0</v>
      </c>
      <c r="K198" s="55">
        <f t="shared" si="48"/>
        <v>47.5</v>
      </c>
      <c r="L198" s="54">
        <f>MIN(J$136:$J198)</f>
        <v>0</v>
      </c>
      <c r="M198" s="55">
        <f>MIN(K$136:$K198)</f>
        <v>47.5</v>
      </c>
      <c r="N198" s="24">
        <f t="shared" si="49"/>
        <v>0</v>
      </c>
      <c r="O198" s="24">
        <f t="shared" si="50"/>
        <v>95</v>
      </c>
      <c r="P198" s="45"/>
      <c r="Q198" s="52">
        <f t="shared" si="51"/>
        <v>1</v>
      </c>
      <c r="R198" s="24">
        <f t="shared" si="52"/>
        <v>0</v>
      </c>
      <c r="S198" s="24">
        <f t="shared" si="53"/>
        <v>47.5</v>
      </c>
      <c r="T198" s="45"/>
      <c r="U198" s="36">
        <f t="shared" si="54"/>
        <v>0</v>
      </c>
      <c r="V198" s="36">
        <f t="shared" si="55"/>
        <v>0</v>
      </c>
      <c r="W198" s="24">
        <f t="shared" si="56"/>
        <v>0</v>
      </c>
      <c r="X198" s="24">
        <f t="shared" si="57"/>
        <v>47.5</v>
      </c>
      <c r="Y198" s="46"/>
      <c r="Z198" s="34">
        <v>0</v>
      </c>
      <c r="AA198" s="25">
        <f t="shared" si="58"/>
        <v>0</v>
      </c>
      <c r="AB198" s="10">
        <f t="shared" si="59"/>
        <v>0</v>
      </c>
      <c r="AC198" s="26">
        <f t="shared" si="60"/>
        <v>100</v>
      </c>
      <c r="AD198" s="47"/>
      <c r="AE198" s="26">
        <f t="shared" si="61"/>
        <v>0</v>
      </c>
      <c r="AF198" s="34">
        <v>0</v>
      </c>
      <c r="AG198" s="25">
        <f t="shared" si="62"/>
        <v>1</v>
      </c>
      <c r="AH198" s="10">
        <f t="shared" si="63"/>
        <v>0</v>
      </c>
      <c r="AI198" s="26">
        <f t="shared" si="64"/>
        <v>-100</v>
      </c>
      <c r="AJ198" s="47"/>
    </row>
    <row r="199" spans="2:36" ht="14.45">
      <c r="B199" s="22">
        <f t="shared" si="65"/>
        <v>0.12708333333333302</v>
      </c>
      <c r="D199" s="59" t="s">
        <v>111</v>
      </c>
      <c r="F199" s="31">
        <v>0</v>
      </c>
      <c r="G199" s="31">
        <v>0</v>
      </c>
      <c r="H199" s="52">
        <f t="shared" si="46"/>
        <v>1</v>
      </c>
      <c r="I199" s="44"/>
      <c r="J199" s="54">
        <f t="shared" si="47"/>
        <v>0</v>
      </c>
      <c r="K199" s="55">
        <f t="shared" si="48"/>
        <v>47.5</v>
      </c>
      <c r="L199" s="54">
        <f>MIN(J$136:$J199)</f>
        <v>0</v>
      </c>
      <c r="M199" s="55">
        <f>MIN(K$136:$K199)</f>
        <v>47.5</v>
      </c>
      <c r="N199" s="24">
        <f t="shared" si="49"/>
        <v>0</v>
      </c>
      <c r="O199" s="24">
        <f t="shared" si="50"/>
        <v>95</v>
      </c>
      <c r="P199" s="45"/>
      <c r="Q199" s="52">
        <f t="shared" si="51"/>
        <v>1</v>
      </c>
      <c r="R199" s="24">
        <f t="shared" si="52"/>
        <v>0</v>
      </c>
      <c r="S199" s="24">
        <f t="shared" si="53"/>
        <v>47.5</v>
      </c>
      <c r="T199" s="45"/>
      <c r="U199" s="36">
        <f t="shared" si="54"/>
        <v>0</v>
      </c>
      <c r="V199" s="36">
        <f t="shared" si="55"/>
        <v>0</v>
      </c>
      <c r="W199" s="24">
        <f t="shared" si="56"/>
        <v>0</v>
      </c>
      <c r="X199" s="24">
        <f t="shared" si="57"/>
        <v>47.5</v>
      </c>
      <c r="Y199" s="46"/>
      <c r="Z199" s="34">
        <v>0</v>
      </c>
      <c r="AA199" s="25">
        <f t="shared" si="58"/>
        <v>0</v>
      </c>
      <c r="AB199" s="10">
        <f t="shared" si="59"/>
        <v>0</v>
      </c>
      <c r="AC199" s="26">
        <f t="shared" si="60"/>
        <v>100</v>
      </c>
      <c r="AD199" s="47"/>
      <c r="AE199" s="26">
        <f t="shared" si="61"/>
        <v>0</v>
      </c>
      <c r="AF199" s="34">
        <v>0</v>
      </c>
      <c r="AG199" s="25">
        <f t="shared" si="62"/>
        <v>1</v>
      </c>
      <c r="AH199" s="10">
        <f t="shared" si="63"/>
        <v>0</v>
      </c>
      <c r="AI199" s="26">
        <f t="shared" si="64"/>
        <v>-100</v>
      </c>
      <c r="AJ199" s="47"/>
    </row>
    <row r="200" spans="2:36" ht="14.45">
      <c r="B200" s="22">
        <f t="shared" si="65"/>
        <v>0.12777777777777746</v>
      </c>
      <c r="D200" s="59" t="s">
        <v>111</v>
      </c>
      <c r="F200" s="31">
        <v>0</v>
      </c>
      <c r="G200" s="31">
        <v>0</v>
      </c>
      <c r="H200" s="52">
        <f t="shared" si="46"/>
        <v>1</v>
      </c>
      <c r="I200" s="44"/>
      <c r="J200" s="54">
        <f t="shared" si="47"/>
        <v>0</v>
      </c>
      <c r="K200" s="55">
        <f t="shared" si="48"/>
        <v>47.5</v>
      </c>
      <c r="L200" s="54">
        <f>MIN(J$136:$J200)</f>
        <v>0</v>
      </c>
      <c r="M200" s="55">
        <f>MIN(K$136:$K200)</f>
        <v>47.5</v>
      </c>
      <c r="N200" s="24">
        <f t="shared" si="49"/>
        <v>0</v>
      </c>
      <c r="O200" s="24">
        <f t="shared" si="50"/>
        <v>95</v>
      </c>
      <c r="P200" s="45"/>
      <c r="Q200" s="52">
        <f t="shared" si="51"/>
        <v>1</v>
      </c>
      <c r="R200" s="24">
        <f t="shared" si="52"/>
        <v>0</v>
      </c>
      <c r="S200" s="24">
        <f t="shared" si="53"/>
        <v>47.5</v>
      </c>
      <c r="T200" s="45"/>
      <c r="U200" s="36">
        <f t="shared" si="54"/>
        <v>0</v>
      </c>
      <c r="V200" s="36">
        <f t="shared" si="55"/>
        <v>0</v>
      </c>
      <c r="W200" s="24">
        <f t="shared" si="56"/>
        <v>0</v>
      </c>
      <c r="X200" s="24">
        <f t="shared" si="57"/>
        <v>47.5</v>
      </c>
      <c r="Y200" s="46"/>
      <c r="Z200" s="34">
        <v>0</v>
      </c>
      <c r="AA200" s="25">
        <f t="shared" si="58"/>
        <v>0</v>
      </c>
      <c r="AB200" s="10">
        <f t="shared" si="59"/>
        <v>0</v>
      </c>
      <c r="AC200" s="26">
        <f t="shared" si="60"/>
        <v>100</v>
      </c>
      <c r="AD200" s="47"/>
      <c r="AE200" s="26">
        <f t="shared" si="61"/>
        <v>0</v>
      </c>
      <c r="AF200" s="34">
        <v>0</v>
      </c>
      <c r="AG200" s="25">
        <f t="shared" si="62"/>
        <v>1</v>
      </c>
      <c r="AH200" s="10">
        <f t="shared" si="63"/>
        <v>0</v>
      </c>
      <c r="AI200" s="26">
        <f t="shared" si="64"/>
        <v>-100</v>
      </c>
      <c r="AJ200" s="47"/>
    </row>
    <row r="201" spans="2:36" ht="14.45">
      <c r="B201" s="22">
        <f t="shared" si="65"/>
        <v>0.1284722222222219</v>
      </c>
      <c r="D201" s="59" t="s">
        <v>111</v>
      </c>
      <c r="F201" s="31">
        <v>0</v>
      </c>
      <c r="G201" s="31">
        <v>0</v>
      </c>
      <c r="H201" s="52">
        <f t="shared" ref="H201:H256" si="66">H200-(IF((F200+G200)&gt;0,(((F200+G200)*(1/60))/$E$8),(((F200+G200)*(1/60))*$D$8))/$E$4)</f>
        <v>1</v>
      </c>
      <c r="I201" s="44"/>
      <c r="J201" s="54">
        <f t="shared" ref="J201:J256" si="67">IF((-((($E$4*(1-H201))-((1-$E$6)*$E$4)-$AH201)/$D$8))&lt;(-$E$4*1),-$E$4*1,((($E$4*(1-H201))-((1-$E$6)*$E$4)-$AH201)/$D$8))</f>
        <v>0</v>
      </c>
      <c r="K201" s="55">
        <f t="shared" ref="K201:K256" si="68">IF((((($E$4*H201)-($E$4*$D$6)-$AB201)*$E$8))*1&gt;$E$4,$E$4*1,((($E$4*H201)-($E$4*$D$6)-$AB201)*$E$8))</f>
        <v>47.5</v>
      </c>
      <c r="L201" s="54">
        <f>MIN(J$136:$J201)</f>
        <v>0</v>
      </c>
      <c r="M201" s="55">
        <f>MIN(K$136:$K201)</f>
        <v>47.5</v>
      </c>
      <c r="N201" s="24">
        <f t="shared" ref="N201:N256" si="69">MAX(-$D$4,-J201*2)</f>
        <v>0</v>
      </c>
      <c r="O201" s="24">
        <f t="shared" ref="O201:O256" si="70">MIN($D$4,K201*2)</f>
        <v>95</v>
      </c>
      <c r="P201" s="45"/>
      <c r="Q201" s="52">
        <f t="shared" ref="Q201:Q256" si="71">Q200-(IF((F200)&gt;0,(((F200)*(1/60))/$E$8),(((F200)*(1/60))*$D$8))/$E$4)</f>
        <v>1</v>
      </c>
      <c r="R201" s="24">
        <f t="shared" ref="R201:R256" si="72">IF((-((($E$4*(1-Q201))-((1-$E$6)*$E$4)-$AH201)/$D$8))&lt;(-$E$4*1),-$E$4*1,((($E$4*(1-Q201))-((1-$E$6)*$E$4)-$AH201)/$D$8))</f>
        <v>0</v>
      </c>
      <c r="S201" s="24">
        <f t="shared" ref="S201:S256" si="73">IF((((($E$4*Q201)-($E$4*$D$6)-$AB201)*$E$8))*1&gt;$E$4,$E$4*1,((($E$4*Q201)-($E$4*$D$6)-$AB201)*$E$8))</f>
        <v>47.5</v>
      </c>
      <c r="T201" s="45"/>
      <c r="U201" s="36">
        <f t="shared" ref="U201:U256" si="74">IF(G201&gt;0,G201*(1/60)*$E$8,G201*(1/60)/$D$8)</f>
        <v>0</v>
      </c>
      <c r="V201" s="36">
        <f t="shared" ref="V201:V256" si="75">V200+U200</f>
        <v>0</v>
      </c>
      <c r="W201" s="24">
        <f t="shared" ref="W201:W256" si="76">R201+V201</f>
        <v>0</v>
      </c>
      <c r="X201" s="24">
        <f t="shared" ref="X201:X256" si="77">S201-V201</f>
        <v>47.5</v>
      </c>
      <c r="Y201" s="46"/>
      <c r="Z201" s="34">
        <v>0</v>
      </c>
      <c r="AA201" s="25">
        <f t="shared" ref="AA201:AA256" si="78">(AB201/$E$4)+$D$6</f>
        <v>0</v>
      </c>
      <c r="AB201" s="10">
        <f t="shared" ref="AB201:AB256" si="79">Z201*IF(AD$17="DC",0.25,IF(AD$17="DM",0.5,1))</f>
        <v>0</v>
      </c>
      <c r="AC201" s="26">
        <f t="shared" ref="AC201:AC256" si="80">$D$4-Z201</f>
        <v>100</v>
      </c>
      <c r="AD201" s="47"/>
      <c r="AE201" s="26">
        <f t="shared" ref="AE201:AE256" si="81">IF(OR(H201&lt;AA201,H201&gt;AG201),1,0)</f>
        <v>0</v>
      </c>
      <c r="AF201" s="34">
        <v>0</v>
      </c>
      <c r="AG201" s="25">
        <f t="shared" ref="AG201:AG256" si="82">1-(AH201/$E$4)-(1-$E$6)</f>
        <v>1</v>
      </c>
      <c r="AH201" s="10">
        <f t="shared" ref="AH201:AH256" si="83">AF201*IF(AJ$17="DC",0.25,IF(AJ$17="DM",0.5,1))</f>
        <v>0</v>
      </c>
      <c r="AI201" s="26">
        <f t="shared" ref="AI201:AI256" si="84">AF201-$D$4</f>
        <v>-100</v>
      </c>
      <c r="AJ201" s="47"/>
    </row>
    <row r="202" spans="2:36" ht="14.45">
      <c r="B202" s="22">
        <f t="shared" si="65"/>
        <v>0.12916666666666635</v>
      </c>
      <c r="D202" s="59" t="s">
        <v>111</v>
      </c>
      <c r="F202" s="31">
        <v>0</v>
      </c>
      <c r="G202" s="31">
        <v>0</v>
      </c>
      <c r="H202" s="52">
        <f t="shared" si="66"/>
        <v>1</v>
      </c>
      <c r="I202" s="44"/>
      <c r="J202" s="54">
        <f t="shared" si="67"/>
        <v>0</v>
      </c>
      <c r="K202" s="55">
        <f t="shared" si="68"/>
        <v>47.5</v>
      </c>
      <c r="L202" s="54">
        <f>MIN(J$136:$J202)</f>
        <v>0</v>
      </c>
      <c r="M202" s="55">
        <f>MIN(K$136:$K202)</f>
        <v>47.5</v>
      </c>
      <c r="N202" s="24">
        <f t="shared" si="69"/>
        <v>0</v>
      </c>
      <c r="O202" s="24">
        <f t="shared" si="70"/>
        <v>95</v>
      </c>
      <c r="P202" s="45"/>
      <c r="Q202" s="52">
        <f t="shared" si="71"/>
        <v>1</v>
      </c>
      <c r="R202" s="24">
        <f t="shared" si="72"/>
        <v>0</v>
      </c>
      <c r="S202" s="24">
        <f t="shared" si="73"/>
        <v>47.5</v>
      </c>
      <c r="T202" s="45"/>
      <c r="U202" s="36">
        <f t="shared" si="74"/>
        <v>0</v>
      </c>
      <c r="V202" s="36">
        <f t="shared" si="75"/>
        <v>0</v>
      </c>
      <c r="W202" s="24">
        <f t="shared" si="76"/>
        <v>0</v>
      </c>
      <c r="X202" s="24">
        <f t="shared" si="77"/>
        <v>47.5</v>
      </c>
      <c r="Y202" s="46"/>
      <c r="Z202" s="34">
        <v>0</v>
      </c>
      <c r="AA202" s="25">
        <f t="shared" si="78"/>
        <v>0</v>
      </c>
      <c r="AB202" s="10">
        <f t="shared" si="79"/>
        <v>0</v>
      </c>
      <c r="AC202" s="26">
        <f t="shared" si="80"/>
        <v>100</v>
      </c>
      <c r="AD202" s="47"/>
      <c r="AE202" s="26">
        <f t="shared" si="81"/>
        <v>0</v>
      </c>
      <c r="AF202" s="34">
        <v>0</v>
      </c>
      <c r="AG202" s="25">
        <f t="shared" si="82"/>
        <v>1</v>
      </c>
      <c r="AH202" s="10">
        <f t="shared" si="83"/>
        <v>0</v>
      </c>
      <c r="AI202" s="26">
        <f t="shared" si="84"/>
        <v>-100</v>
      </c>
      <c r="AJ202" s="47"/>
    </row>
    <row r="203" spans="2:36" ht="14.45">
      <c r="B203" s="22">
        <f t="shared" si="65"/>
        <v>0.12986111111111079</v>
      </c>
      <c r="D203" s="59" t="s">
        <v>111</v>
      </c>
      <c r="F203" s="31">
        <v>0</v>
      </c>
      <c r="G203" s="31">
        <v>0</v>
      </c>
      <c r="H203" s="52">
        <f t="shared" si="66"/>
        <v>1</v>
      </c>
      <c r="I203" s="44"/>
      <c r="J203" s="54">
        <f t="shared" si="67"/>
        <v>0</v>
      </c>
      <c r="K203" s="55">
        <f t="shared" si="68"/>
        <v>47.5</v>
      </c>
      <c r="L203" s="54">
        <f>MIN(J$136:$J203)</f>
        <v>0</v>
      </c>
      <c r="M203" s="55">
        <f>MIN(K$136:$K203)</f>
        <v>47.5</v>
      </c>
      <c r="N203" s="24">
        <f t="shared" si="69"/>
        <v>0</v>
      </c>
      <c r="O203" s="24">
        <f t="shared" si="70"/>
        <v>95</v>
      </c>
      <c r="P203" s="45"/>
      <c r="Q203" s="52">
        <f t="shared" si="71"/>
        <v>1</v>
      </c>
      <c r="R203" s="24">
        <f t="shared" si="72"/>
        <v>0</v>
      </c>
      <c r="S203" s="24">
        <f t="shared" si="73"/>
        <v>47.5</v>
      </c>
      <c r="T203" s="45"/>
      <c r="U203" s="36">
        <f t="shared" si="74"/>
        <v>0</v>
      </c>
      <c r="V203" s="36">
        <f t="shared" si="75"/>
        <v>0</v>
      </c>
      <c r="W203" s="24">
        <f t="shared" si="76"/>
        <v>0</v>
      </c>
      <c r="X203" s="24">
        <f t="shared" si="77"/>
        <v>47.5</v>
      </c>
      <c r="Y203" s="46"/>
      <c r="Z203" s="34">
        <v>0</v>
      </c>
      <c r="AA203" s="25">
        <f t="shared" si="78"/>
        <v>0</v>
      </c>
      <c r="AB203" s="10">
        <f t="shared" si="79"/>
        <v>0</v>
      </c>
      <c r="AC203" s="26">
        <f t="shared" si="80"/>
        <v>100</v>
      </c>
      <c r="AD203" s="47"/>
      <c r="AE203" s="26">
        <f t="shared" si="81"/>
        <v>0</v>
      </c>
      <c r="AF203" s="34">
        <v>0</v>
      </c>
      <c r="AG203" s="25">
        <f t="shared" si="82"/>
        <v>1</v>
      </c>
      <c r="AH203" s="10">
        <f t="shared" si="83"/>
        <v>0</v>
      </c>
      <c r="AI203" s="26">
        <f t="shared" si="84"/>
        <v>-100</v>
      </c>
      <c r="AJ203" s="47"/>
    </row>
    <row r="204" spans="2:36" ht="14.45">
      <c r="B204" s="22">
        <f t="shared" si="65"/>
        <v>0.13055555555555523</v>
      </c>
      <c r="D204" s="59" t="s">
        <v>111</v>
      </c>
      <c r="F204" s="31">
        <v>0</v>
      </c>
      <c r="G204" s="31">
        <v>0</v>
      </c>
      <c r="H204" s="52">
        <f t="shared" si="66"/>
        <v>1</v>
      </c>
      <c r="I204" s="44"/>
      <c r="J204" s="54">
        <f t="shared" si="67"/>
        <v>0</v>
      </c>
      <c r="K204" s="55">
        <f t="shared" si="68"/>
        <v>47.5</v>
      </c>
      <c r="L204" s="54">
        <f>MIN(J$136:$J204)</f>
        <v>0</v>
      </c>
      <c r="M204" s="55">
        <f>MIN(K$136:$K204)</f>
        <v>47.5</v>
      </c>
      <c r="N204" s="24">
        <f t="shared" si="69"/>
        <v>0</v>
      </c>
      <c r="O204" s="24">
        <f t="shared" si="70"/>
        <v>95</v>
      </c>
      <c r="P204" s="45"/>
      <c r="Q204" s="52">
        <f t="shared" si="71"/>
        <v>1</v>
      </c>
      <c r="R204" s="24">
        <f t="shared" si="72"/>
        <v>0</v>
      </c>
      <c r="S204" s="24">
        <f t="shared" si="73"/>
        <v>47.5</v>
      </c>
      <c r="T204" s="45"/>
      <c r="U204" s="36">
        <f t="shared" si="74"/>
        <v>0</v>
      </c>
      <c r="V204" s="36">
        <f t="shared" si="75"/>
        <v>0</v>
      </c>
      <c r="W204" s="24">
        <f t="shared" si="76"/>
        <v>0</v>
      </c>
      <c r="X204" s="24">
        <f t="shared" si="77"/>
        <v>47.5</v>
      </c>
      <c r="Y204" s="46"/>
      <c r="Z204" s="34">
        <v>0</v>
      </c>
      <c r="AA204" s="25">
        <f t="shared" si="78"/>
        <v>0</v>
      </c>
      <c r="AB204" s="10">
        <f t="shared" si="79"/>
        <v>0</v>
      </c>
      <c r="AC204" s="26">
        <f t="shared" si="80"/>
        <v>100</v>
      </c>
      <c r="AD204" s="47"/>
      <c r="AE204" s="26">
        <f t="shared" si="81"/>
        <v>0</v>
      </c>
      <c r="AF204" s="34">
        <v>0</v>
      </c>
      <c r="AG204" s="25">
        <f t="shared" si="82"/>
        <v>1</v>
      </c>
      <c r="AH204" s="10">
        <f t="shared" si="83"/>
        <v>0</v>
      </c>
      <c r="AI204" s="26">
        <f t="shared" si="84"/>
        <v>-100</v>
      </c>
      <c r="AJ204" s="47"/>
    </row>
    <row r="205" spans="2:36" ht="14.45">
      <c r="B205" s="22">
        <f t="shared" si="65"/>
        <v>0.13124999999999967</v>
      </c>
      <c r="D205" s="59" t="s">
        <v>111</v>
      </c>
      <c r="F205" s="31">
        <v>0</v>
      </c>
      <c r="G205" s="31">
        <v>0</v>
      </c>
      <c r="H205" s="52">
        <f t="shared" si="66"/>
        <v>1</v>
      </c>
      <c r="I205" s="44"/>
      <c r="J205" s="54">
        <f t="shared" si="67"/>
        <v>0</v>
      </c>
      <c r="K205" s="55">
        <f t="shared" si="68"/>
        <v>47.5</v>
      </c>
      <c r="L205" s="54">
        <f>MIN(J$136:$J205)</f>
        <v>0</v>
      </c>
      <c r="M205" s="55">
        <f>MIN(K$136:$K205)</f>
        <v>47.5</v>
      </c>
      <c r="N205" s="24">
        <f t="shared" si="69"/>
        <v>0</v>
      </c>
      <c r="O205" s="24">
        <f t="shared" si="70"/>
        <v>95</v>
      </c>
      <c r="P205" s="45"/>
      <c r="Q205" s="52">
        <f t="shared" si="71"/>
        <v>1</v>
      </c>
      <c r="R205" s="24">
        <f t="shared" si="72"/>
        <v>0</v>
      </c>
      <c r="S205" s="24">
        <f t="shared" si="73"/>
        <v>47.5</v>
      </c>
      <c r="T205" s="45"/>
      <c r="U205" s="36">
        <f t="shared" si="74"/>
        <v>0</v>
      </c>
      <c r="V205" s="36">
        <f t="shared" si="75"/>
        <v>0</v>
      </c>
      <c r="W205" s="24">
        <f t="shared" si="76"/>
        <v>0</v>
      </c>
      <c r="X205" s="24">
        <f t="shared" si="77"/>
        <v>47.5</v>
      </c>
      <c r="Y205" s="46"/>
      <c r="Z205" s="34">
        <v>0</v>
      </c>
      <c r="AA205" s="25">
        <f t="shared" si="78"/>
        <v>0</v>
      </c>
      <c r="AB205" s="10">
        <f t="shared" si="79"/>
        <v>0</v>
      </c>
      <c r="AC205" s="26">
        <f t="shared" si="80"/>
        <v>100</v>
      </c>
      <c r="AD205" s="47"/>
      <c r="AE205" s="26">
        <f t="shared" si="81"/>
        <v>0</v>
      </c>
      <c r="AF205" s="34">
        <v>0</v>
      </c>
      <c r="AG205" s="25">
        <f t="shared" si="82"/>
        <v>1</v>
      </c>
      <c r="AH205" s="10">
        <f t="shared" si="83"/>
        <v>0</v>
      </c>
      <c r="AI205" s="26">
        <f t="shared" si="84"/>
        <v>-100</v>
      </c>
      <c r="AJ205" s="47"/>
    </row>
    <row r="206" spans="2:36" ht="14.45">
      <c r="B206" s="22">
        <f t="shared" si="65"/>
        <v>0.13194444444444411</v>
      </c>
      <c r="D206" s="59" t="s">
        <v>111</v>
      </c>
      <c r="F206" s="31">
        <v>0</v>
      </c>
      <c r="G206" s="31">
        <v>0</v>
      </c>
      <c r="H206" s="52">
        <f t="shared" si="66"/>
        <v>1</v>
      </c>
      <c r="I206" s="44"/>
      <c r="J206" s="54">
        <f t="shared" si="67"/>
        <v>0</v>
      </c>
      <c r="K206" s="55">
        <f t="shared" si="68"/>
        <v>47.5</v>
      </c>
      <c r="L206" s="54">
        <f>MIN(J$136:$J206)</f>
        <v>0</v>
      </c>
      <c r="M206" s="55">
        <f>MIN(K$136:$K206)</f>
        <v>47.5</v>
      </c>
      <c r="N206" s="24">
        <f t="shared" si="69"/>
        <v>0</v>
      </c>
      <c r="O206" s="24">
        <f t="shared" si="70"/>
        <v>95</v>
      </c>
      <c r="P206" s="45"/>
      <c r="Q206" s="52">
        <f t="shared" si="71"/>
        <v>1</v>
      </c>
      <c r="R206" s="24">
        <f t="shared" si="72"/>
        <v>0</v>
      </c>
      <c r="S206" s="24">
        <f t="shared" si="73"/>
        <v>47.5</v>
      </c>
      <c r="T206" s="45"/>
      <c r="U206" s="36">
        <f t="shared" si="74"/>
        <v>0</v>
      </c>
      <c r="V206" s="36">
        <f t="shared" si="75"/>
        <v>0</v>
      </c>
      <c r="W206" s="24">
        <f t="shared" si="76"/>
        <v>0</v>
      </c>
      <c r="X206" s="24">
        <f t="shared" si="77"/>
        <v>47.5</v>
      </c>
      <c r="Y206" s="46"/>
      <c r="Z206" s="34">
        <v>0</v>
      </c>
      <c r="AA206" s="25">
        <f t="shared" si="78"/>
        <v>0</v>
      </c>
      <c r="AB206" s="10">
        <f t="shared" si="79"/>
        <v>0</v>
      </c>
      <c r="AC206" s="26">
        <f t="shared" si="80"/>
        <v>100</v>
      </c>
      <c r="AD206" s="47"/>
      <c r="AE206" s="26">
        <f t="shared" si="81"/>
        <v>0</v>
      </c>
      <c r="AF206" s="34">
        <v>0</v>
      </c>
      <c r="AG206" s="25">
        <f t="shared" si="82"/>
        <v>1</v>
      </c>
      <c r="AH206" s="10">
        <f t="shared" si="83"/>
        <v>0</v>
      </c>
      <c r="AI206" s="26">
        <f t="shared" si="84"/>
        <v>-100</v>
      </c>
      <c r="AJ206" s="47"/>
    </row>
    <row r="207" spans="2:36" ht="14.45">
      <c r="B207" s="22">
        <f t="shared" si="65"/>
        <v>0.13263888888888856</v>
      </c>
      <c r="D207" s="59" t="s">
        <v>111</v>
      </c>
      <c r="F207" s="31">
        <v>0</v>
      </c>
      <c r="G207" s="31">
        <v>0</v>
      </c>
      <c r="H207" s="52">
        <f t="shared" si="66"/>
        <v>1</v>
      </c>
      <c r="I207" s="44"/>
      <c r="J207" s="54">
        <f t="shared" si="67"/>
        <v>0</v>
      </c>
      <c r="K207" s="55">
        <f t="shared" si="68"/>
        <v>47.5</v>
      </c>
      <c r="L207" s="54">
        <f>MIN(J$136:$J207)</f>
        <v>0</v>
      </c>
      <c r="M207" s="55">
        <f>MIN(K$136:$K207)</f>
        <v>47.5</v>
      </c>
      <c r="N207" s="24">
        <f t="shared" si="69"/>
        <v>0</v>
      </c>
      <c r="O207" s="24">
        <f t="shared" si="70"/>
        <v>95</v>
      </c>
      <c r="P207" s="45"/>
      <c r="Q207" s="52">
        <f t="shared" si="71"/>
        <v>1</v>
      </c>
      <c r="R207" s="24">
        <f t="shared" si="72"/>
        <v>0</v>
      </c>
      <c r="S207" s="24">
        <f t="shared" si="73"/>
        <v>47.5</v>
      </c>
      <c r="T207" s="45"/>
      <c r="U207" s="36">
        <f t="shared" si="74"/>
        <v>0</v>
      </c>
      <c r="V207" s="36">
        <f t="shared" si="75"/>
        <v>0</v>
      </c>
      <c r="W207" s="24">
        <f t="shared" si="76"/>
        <v>0</v>
      </c>
      <c r="X207" s="24">
        <f t="shared" si="77"/>
        <v>47.5</v>
      </c>
      <c r="Y207" s="46"/>
      <c r="Z207" s="34">
        <v>0</v>
      </c>
      <c r="AA207" s="25">
        <f t="shared" si="78"/>
        <v>0</v>
      </c>
      <c r="AB207" s="10">
        <f t="shared" si="79"/>
        <v>0</v>
      </c>
      <c r="AC207" s="26">
        <f t="shared" si="80"/>
        <v>100</v>
      </c>
      <c r="AD207" s="47"/>
      <c r="AE207" s="26">
        <f t="shared" si="81"/>
        <v>0</v>
      </c>
      <c r="AF207" s="34">
        <v>0</v>
      </c>
      <c r="AG207" s="25">
        <f t="shared" si="82"/>
        <v>1</v>
      </c>
      <c r="AH207" s="10">
        <f t="shared" si="83"/>
        <v>0</v>
      </c>
      <c r="AI207" s="26">
        <f t="shared" si="84"/>
        <v>-100</v>
      </c>
      <c r="AJ207" s="47"/>
    </row>
    <row r="208" spans="2:36" ht="14.45">
      <c r="B208" s="22">
        <f t="shared" si="65"/>
        <v>0.133333333333333</v>
      </c>
      <c r="D208" s="59" t="s">
        <v>111</v>
      </c>
      <c r="F208" s="31">
        <v>0</v>
      </c>
      <c r="G208" s="31">
        <v>0</v>
      </c>
      <c r="H208" s="52">
        <f t="shared" si="66"/>
        <v>1</v>
      </c>
      <c r="I208" s="44"/>
      <c r="J208" s="54">
        <f t="shared" si="67"/>
        <v>0</v>
      </c>
      <c r="K208" s="55">
        <f t="shared" si="68"/>
        <v>47.5</v>
      </c>
      <c r="L208" s="54">
        <f>MIN(J$136:$J208)</f>
        <v>0</v>
      </c>
      <c r="M208" s="55">
        <f>MIN(K$136:$K208)</f>
        <v>47.5</v>
      </c>
      <c r="N208" s="24">
        <f t="shared" si="69"/>
        <v>0</v>
      </c>
      <c r="O208" s="24">
        <f t="shared" si="70"/>
        <v>95</v>
      </c>
      <c r="P208" s="45"/>
      <c r="Q208" s="52">
        <f t="shared" si="71"/>
        <v>1</v>
      </c>
      <c r="R208" s="24">
        <f t="shared" si="72"/>
        <v>0</v>
      </c>
      <c r="S208" s="24">
        <f t="shared" si="73"/>
        <v>47.5</v>
      </c>
      <c r="T208" s="45"/>
      <c r="U208" s="36">
        <f t="shared" si="74"/>
        <v>0</v>
      </c>
      <c r="V208" s="36">
        <f t="shared" si="75"/>
        <v>0</v>
      </c>
      <c r="W208" s="24">
        <f t="shared" si="76"/>
        <v>0</v>
      </c>
      <c r="X208" s="24">
        <f t="shared" si="77"/>
        <v>47.5</v>
      </c>
      <c r="Y208" s="46"/>
      <c r="Z208" s="34">
        <v>0</v>
      </c>
      <c r="AA208" s="25">
        <f t="shared" si="78"/>
        <v>0</v>
      </c>
      <c r="AB208" s="10">
        <f t="shared" si="79"/>
        <v>0</v>
      </c>
      <c r="AC208" s="26">
        <f t="shared" si="80"/>
        <v>100</v>
      </c>
      <c r="AD208" s="47"/>
      <c r="AE208" s="26">
        <f t="shared" si="81"/>
        <v>0</v>
      </c>
      <c r="AF208" s="34">
        <v>0</v>
      </c>
      <c r="AG208" s="25">
        <f t="shared" si="82"/>
        <v>1</v>
      </c>
      <c r="AH208" s="10">
        <f t="shared" si="83"/>
        <v>0</v>
      </c>
      <c r="AI208" s="26">
        <f t="shared" si="84"/>
        <v>-100</v>
      </c>
      <c r="AJ208" s="47"/>
    </row>
    <row r="209" spans="2:36" ht="14.45">
      <c r="B209" s="22">
        <f t="shared" si="65"/>
        <v>0.13402777777777744</v>
      </c>
      <c r="D209" s="59" t="s">
        <v>111</v>
      </c>
      <c r="F209" s="31">
        <v>0</v>
      </c>
      <c r="G209" s="31">
        <v>0</v>
      </c>
      <c r="H209" s="52">
        <f t="shared" si="66"/>
        <v>1</v>
      </c>
      <c r="I209" s="44"/>
      <c r="J209" s="54">
        <f t="shared" si="67"/>
        <v>0</v>
      </c>
      <c r="K209" s="55">
        <f t="shared" si="68"/>
        <v>47.5</v>
      </c>
      <c r="L209" s="54">
        <f>MIN(J$136:$J209)</f>
        <v>0</v>
      </c>
      <c r="M209" s="55">
        <f>MIN(K$136:$K209)</f>
        <v>47.5</v>
      </c>
      <c r="N209" s="24">
        <f t="shared" si="69"/>
        <v>0</v>
      </c>
      <c r="O209" s="24">
        <f t="shared" si="70"/>
        <v>95</v>
      </c>
      <c r="P209" s="45"/>
      <c r="Q209" s="52">
        <f t="shared" si="71"/>
        <v>1</v>
      </c>
      <c r="R209" s="24">
        <f t="shared" si="72"/>
        <v>0</v>
      </c>
      <c r="S209" s="24">
        <f t="shared" si="73"/>
        <v>47.5</v>
      </c>
      <c r="T209" s="45"/>
      <c r="U209" s="36">
        <f t="shared" si="74"/>
        <v>0</v>
      </c>
      <c r="V209" s="36">
        <f t="shared" si="75"/>
        <v>0</v>
      </c>
      <c r="W209" s="24">
        <f t="shared" si="76"/>
        <v>0</v>
      </c>
      <c r="X209" s="24">
        <f t="shared" si="77"/>
        <v>47.5</v>
      </c>
      <c r="Y209" s="46"/>
      <c r="Z209" s="34">
        <v>0</v>
      </c>
      <c r="AA209" s="25">
        <f t="shared" si="78"/>
        <v>0</v>
      </c>
      <c r="AB209" s="10">
        <f t="shared" si="79"/>
        <v>0</v>
      </c>
      <c r="AC209" s="26">
        <f t="shared" si="80"/>
        <v>100</v>
      </c>
      <c r="AD209" s="47"/>
      <c r="AE209" s="26">
        <f t="shared" si="81"/>
        <v>0</v>
      </c>
      <c r="AF209" s="34">
        <v>0</v>
      </c>
      <c r="AG209" s="25">
        <f t="shared" si="82"/>
        <v>1</v>
      </c>
      <c r="AH209" s="10">
        <f t="shared" si="83"/>
        <v>0</v>
      </c>
      <c r="AI209" s="26">
        <f t="shared" si="84"/>
        <v>-100</v>
      </c>
      <c r="AJ209" s="47"/>
    </row>
    <row r="210" spans="2:36" ht="14.45">
      <c r="B210" s="22">
        <f t="shared" si="65"/>
        <v>0.13472222222222188</v>
      </c>
      <c r="D210" s="59" t="s">
        <v>111</v>
      </c>
      <c r="F210" s="31">
        <v>0</v>
      </c>
      <c r="G210" s="31">
        <v>0</v>
      </c>
      <c r="H210" s="52">
        <f t="shared" si="66"/>
        <v>1</v>
      </c>
      <c r="I210" s="44"/>
      <c r="J210" s="54">
        <f t="shared" si="67"/>
        <v>0</v>
      </c>
      <c r="K210" s="55">
        <f t="shared" si="68"/>
        <v>47.5</v>
      </c>
      <c r="L210" s="54">
        <f>MIN(J$136:$J210)</f>
        <v>0</v>
      </c>
      <c r="M210" s="55">
        <f>MIN(K$136:$K210)</f>
        <v>47.5</v>
      </c>
      <c r="N210" s="24">
        <f t="shared" si="69"/>
        <v>0</v>
      </c>
      <c r="O210" s="24">
        <f t="shared" si="70"/>
        <v>95</v>
      </c>
      <c r="P210" s="45"/>
      <c r="Q210" s="52">
        <f t="shared" si="71"/>
        <v>1</v>
      </c>
      <c r="R210" s="24">
        <f t="shared" si="72"/>
        <v>0</v>
      </c>
      <c r="S210" s="24">
        <f t="shared" si="73"/>
        <v>47.5</v>
      </c>
      <c r="T210" s="45"/>
      <c r="U210" s="36">
        <f t="shared" si="74"/>
        <v>0</v>
      </c>
      <c r="V210" s="36">
        <f t="shared" si="75"/>
        <v>0</v>
      </c>
      <c r="W210" s="24">
        <f t="shared" si="76"/>
        <v>0</v>
      </c>
      <c r="X210" s="24">
        <f t="shared" si="77"/>
        <v>47.5</v>
      </c>
      <c r="Y210" s="46"/>
      <c r="Z210" s="34">
        <v>0</v>
      </c>
      <c r="AA210" s="25">
        <f t="shared" si="78"/>
        <v>0</v>
      </c>
      <c r="AB210" s="10">
        <f t="shared" si="79"/>
        <v>0</v>
      </c>
      <c r="AC210" s="26">
        <f t="shared" si="80"/>
        <v>100</v>
      </c>
      <c r="AD210" s="47"/>
      <c r="AE210" s="26">
        <f t="shared" si="81"/>
        <v>0</v>
      </c>
      <c r="AF210" s="34">
        <v>0</v>
      </c>
      <c r="AG210" s="25">
        <f t="shared" si="82"/>
        <v>1</v>
      </c>
      <c r="AH210" s="10">
        <f t="shared" si="83"/>
        <v>0</v>
      </c>
      <c r="AI210" s="26">
        <f t="shared" si="84"/>
        <v>-100</v>
      </c>
      <c r="AJ210" s="47"/>
    </row>
    <row r="211" spans="2:36" ht="14.45">
      <c r="B211" s="22">
        <f t="shared" ref="B211:B256" si="85">B210+1/(48*30)</f>
        <v>0.13541666666666632</v>
      </c>
      <c r="D211" s="59" t="s">
        <v>111</v>
      </c>
      <c r="F211" s="31">
        <v>0</v>
      </c>
      <c r="G211" s="31">
        <v>0</v>
      </c>
      <c r="H211" s="52">
        <f t="shared" si="66"/>
        <v>1</v>
      </c>
      <c r="I211" s="44"/>
      <c r="J211" s="54">
        <f t="shared" si="67"/>
        <v>0</v>
      </c>
      <c r="K211" s="55">
        <f t="shared" si="68"/>
        <v>47.5</v>
      </c>
      <c r="L211" s="54">
        <f>MIN(J$136:$J211)</f>
        <v>0</v>
      </c>
      <c r="M211" s="55">
        <f>MIN(K$136:$K211)</f>
        <v>47.5</v>
      </c>
      <c r="N211" s="24">
        <f t="shared" si="69"/>
        <v>0</v>
      </c>
      <c r="O211" s="24">
        <f t="shared" si="70"/>
        <v>95</v>
      </c>
      <c r="P211" s="45"/>
      <c r="Q211" s="52">
        <f t="shared" si="71"/>
        <v>1</v>
      </c>
      <c r="R211" s="24">
        <f t="shared" si="72"/>
        <v>0</v>
      </c>
      <c r="S211" s="24">
        <f t="shared" si="73"/>
        <v>47.5</v>
      </c>
      <c r="T211" s="45"/>
      <c r="U211" s="36">
        <f t="shared" si="74"/>
        <v>0</v>
      </c>
      <c r="V211" s="36">
        <f t="shared" si="75"/>
        <v>0</v>
      </c>
      <c r="W211" s="24">
        <f t="shared" si="76"/>
        <v>0</v>
      </c>
      <c r="X211" s="24">
        <f t="shared" si="77"/>
        <v>47.5</v>
      </c>
      <c r="Y211" s="46"/>
      <c r="Z211" s="34">
        <v>0</v>
      </c>
      <c r="AA211" s="25">
        <f t="shared" si="78"/>
        <v>0</v>
      </c>
      <c r="AB211" s="10">
        <f t="shared" si="79"/>
        <v>0</v>
      </c>
      <c r="AC211" s="26">
        <f t="shared" si="80"/>
        <v>100</v>
      </c>
      <c r="AD211" s="47"/>
      <c r="AE211" s="26">
        <f t="shared" si="81"/>
        <v>0</v>
      </c>
      <c r="AF211" s="34">
        <v>0</v>
      </c>
      <c r="AG211" s="25">
        <f t="shared" si="82"/>
        <v>1</v>
      </c>
      <c r="AH211" s="10">
        <f t="shared" si="83"/>
        <v>0</v>
      </c>
      <c r="AI211" s="26">
        <f t="shared" si="84"/>
        <v>-100</v>
      </c>
      <c r="AJ211" s="47"/>
    </row>
    <row r="212" spans="2:36" ht="14.45">
      <c r="B212" s="22">
        <f t="shared" si="85"/>
        <v>0.13611111111111077</v>
      </c>
      <c r="D212" s="59" t="s">
        <v>111</v>
      </c>
      <c r="F212" s="31">
        <v>0</v>
      </c>
      <c r="G212" s="31">
        <v>0</v>
      </c>
      <c r="H212" s="52">
        <f t="shared" si="66"/>
        <v>1</v>
      </c>
      <c r="I212" s="44"/>
      <c r="J212" s="54">
        <f t="shared" si="67"/>
        <v>0</v>
      </c>
      <c r="K212" s="55">
        <f t="shared" si="68"/>
        <v>47.5</v>
      </c>
      <c r="L212" s="54">
        <f>MIN(J$136:$J212)</f>
        <v>0</v>
      </c>
      <c r="M212" s="55">
        <f>MIN(K$136:$K212)</f>
        <v>47.5</v>
      </c>
      <c r="N212" s="24">
        <f t="shared" si="69"/>
        <v>0</v>
      </c>
      <c r="O212" s="24">
        <f t="shared" si="70"/>
        <v>95</v>
      </c>
      <c r="P212" s="45"/>
      <c r="Q212" s="52">
        <f t="shared" si="71"/>
        <v>1</v>
      </c>
      <c r="R212" s="24">
        <f t="shared" si="72"/>
        <v>0</v>
      </c>
      <c r="S212" s="24">
        <f t="shared" si="73"/>
        <v>47.5</v>
      </c>
      <c r="T212" s="45"/>
      <c r="U212" s="36">
        <f t="shared" si="74"/>
        <v>0</v>
      </c>
      <c r="V212" s="36">
        <f t="shared" si="75"/>
        <v>0</v>
      </c>
      <c r="W212" s="24">
        <f t="shared" si="76"/>
        <v>0</v>
      </c>
      <c r="X212" s="24">
        <f t="shared" si="77"/>
        <v>47.5</v>
      </c>
      <c r="Y212" s="46"/>
      <c r="Z212" s="34">
        <v>0</v>
      </c>
      <c r="AA212" s="25">
        <f t="shared" si="78"/>
        <v>0</v>
      </c>
      <c r="AB212" s="10">
        <f t="shared" si="79"/>
        <v>0</v>
      </c>
      <c r="AC212" s="26">
        <f t="shared" si="80"/>
        <v>100</v>
      </c>
      <c r="AD212" s="47"/>
      <c r="AE212" s="26">
        <f t="shared" si="81"/>
        <v>0</v>
      </c>
      <c r="AF212" s="34">
        <v>0</v>
      </c>
      <c r="AG212" s="25">
        <f t="shared" si="82"/>
        <v>1</v>
      </c>
      <c r="AH212" s="10">
        <f t="shared" si="83"/>
        <v>0</v>
      </c>
      <c r="AI212" s="26">
        <f t="shared" si="84"/>
        <v>-100</v>
      </c>
      <c r="AJ212" s="47"/>
    </row>
    <row r="213" spans="2:36" ht="14.45">
      <c r="B213" s="22">
        <f t="shared" si="85"/>
        <v>0.13680555555555521</v>
      </c>
      <c r="D213" s="59" t="s">
        <v>111</v>
      </c>
      <c r="F213" s="31">
        <v>0</v>
      </c>
      <c r="G213" s="31">
        <v>0</v>
      </c>
      <c r="H213" s="52">
        <f t="shared" si="66"/>
        <v>1</v>
      </c>
      <c r="I213" s="44"/>
      <c r="J213" s="54">
        <f t="shared" si="67"/>
        <v>0</v>
      </c>
      <c r="K213" s="55">
        <f t="shared" si="68"/>
        <v>47.5</v>
      </c>
      <c r="L213" s="54">
        <f>MIN(J$136:$J213)</f>
        <v>0</v>
      </c>
      <c r="M213" s="55">
        <f>MIN(K$136:$K213)</f>
        <v>47.5</v>
      </c>
      <c r="N213" s="24">
        <f t="shared" si="69"/>
        <v>0</v>
      </c>
      <c r="O213" s="24">
        <f t="shared" si="70"/>
        <v>95</v>
      </c>
      <c r="P213" s="45"/>
      <c r="Q213" s="52">
        <f t="shared" si="71"/>
        <v>1</v>
      </c>
      <c r="R213" s="24">
        <f t="shared" si="72"/>
        <v>0</v>
      </c>
      <c r="S213" s="24">
        <f t="shared" si="73"/>
        <v>47.5</v>
      </c>
      <c r="T213" s="45"/>
      <c r="U213" s="36">
        <f t="shared" si="74"/>
        <v>0</v>
      </c>
      <c r="V213" s="36">
        <f t="shared" si="75"/>
        <v>0</v>
      </c>
      <c r="W213" s="24">
        <f t="shared" si="76"/>
        <v>0</v>
      </c>
      <c r="X213" s="24">
        <f t="shared" si="77"/>
        <v>47.5</v>
      </c>
      <c r="Y213" s="46"/>
      <c r="Z213" s="34">
        <v>0</v>
      </c>
      <c r="AA213" s="25">
        <f t="shared" si="78"/>
        <v>0</v>
      </c>
      <c r="AB213" s="10">
        <f t="shared" si="79"/>
        <v>0</v>
      </c>
      <c r="AC213" s="26">
        <f t="shared" si="80"/>
        <v>100</v>
      </c>
      <c r="AD213" s="47"/>
      <c r="AE213" s="26">
        <f t="shared" si="81"/>
        <v>0</v>
      </c>
      <c r="AF213" s="34">
        <v>0</v>
      </c>
      <c r="AG213" s="25">
        <f t="shared" si="82"/>
        <v>1</v>
      </c>
      <c r="AH213" s="10">
        <f t="shared" si="83"/>
        <v>0</v>
      </c>
      <c r="AI213" s="26">
        <f t="shared" si="84"/>
        <v>-100</v>
      </c>
      <c r="AJ213" s="47"/>
    </row>
    <row r="214" spans="2:36" ht="14.45">
      <c r="B214" s="22">
        <f t="shared" si="85"/>
        <v>0.13749999999999965</v>
      </c>
      <c r="D214" s="59" t="s">
        <v>111</v>
      </c>
      <c r="F214" s="31">
        <v>0</v>
      </c>
      <c r="G214" s="31">
        <v>0</v>
      </c>
      <c r="H214" s="52">
        <f t="shared" si="66"/>
        <v>1</v>
      </c>
      <c r="I214" s="44"/>
      <c r="J214" s="54">
        <f t="shared" si="67"/>
        <v>0</v>
      </c>
      <c r="K214" s="55">
        <f t="shared" si="68"/>
        <v>47.5</v>
      </c>
      <c r="L214" s="54">
        <f>MIN(J$136:$J214)</f>
        <v>0</v>
      </c>
      <c r="M214" s="55">
        <f>MIN(K$136:$K214)</f>
        <v>47.5</v>
      </c>
      <c r="N214" s="24">
        <f t="shared" si="69"/>
        <v>0</v>
      </c>
      <c r="O214" s="24">
        <f t="shared" si="70"/>
        <v>95</v>
      </c>
      <c r="P214" s="45"/>
      <c r="Q214" s="52">
        <f t="shared" si="71"/>
        <v>1</v>
      </c>
      <c r="R214" s="24">
        <f t="shared" si="72"/>
        <v>0</v>
      </c>
      <c r="S214" s="24">
        <f t="shared" si="73"/>
        <v>47.5</v>
      </c>
      <c r="T214" s="45"/>
      <c r="U214" s="36">
        <f t="shared" si="74"/>
        <v>0</v>
      </c>
      <c r="V214" s="36">
        <f t="shared" si="75"/>
        <v>0</v>
      </c>
      <c r="W214" s="24">
        <f t="shared" si="76"/>
        <v>0</v>
      </c>
      <c r="X214" s="24">
        <f t="shared" si="77"/>
        <v>47.5</v>
      </c>
      <c r="Y214" s="46"/>
      <c r="Z214" s="34">
        <v>0</v>
      </c>
      <c r="AA214" s="25">
        <f t="shared" si="78"/>
        <v>0</v>
      </c>
      <c r="AB214" s="10">
        <f t="shared" si="79"/>
        <v>0</v>
      </c>
      <c r="AC214" s="26">
        <f t="shared" si="80"/>
        <v>100</v>
      </c>
      <c r="AD214" s="47"/>
      <c r="AE214" s="26">
        <f t="shared" si="81"/>
        <v>0</v>
      </c>
      <c r="AF214" s="34">
        <v>0</v>
      </c>
      <c r="AG214" s="25">
        <f t="shared" si="82"/>
        <v>1</v>
      </c>
      <c r="AH214" s="10">
        <f t="shared" si="83"/>
        <v>0</v>
      </c>
      <c r="AI214" s="26">
        <f t="shared" si="84"/>
        <v>-100</v>
      </c>
      <c r="AJ214" s="47"/>
    </row>
    <row r="215" spans="2:36" ht="14.45">
      <c r="B215" s="22">
        <f t="shared" si="85"/>
        <v>0.13819444444444409</v>
      </c>
      <c r="D215" s="59" t="s">
        <v>111</v>
      </c>
      <c r="F215" s="31">
        <v>0</v>
      </c>
      <c r="G215" s="31">
        <v>0</v>
      </c>
      <c r="H215" s="52">
        <f t="shared" si="66"/>
        <v>1</v>
      </c>
      <c r="I215" s="44"/>
      <c r="J215" s="54">
        <f t="shared" si="67"/>
        <v>0</v>
      </c>
      <c r="K215" s="55">
        <f t="shared" si="68"/>
        <v>47.5</v>
      </c>
      <c r="L215" s="54">
        <f>MIN(J$136:$J215)</f>
        <v>0</v>
      </c>
      <c r="M215" s="55">
        <f>MIN(K$136:$K215)</f>
        <v>47.5</v>
      </c>
      <c r="N215" s="24">
        <f t="shared" si="69"/>
        <v>0</v>
      </c>
      <c r="O215" s="24">
        <f t="shared" si="70"/>
        <v>95</v>
      </c>
      <c r="P215" s="45"/>
      <c r="Q215" s="52">
        <f t="shared" si="71"/>
        <v>1</v>
      </c>
      <c r="R215" s="24">
        <f t="shared" si="72"/>
        <v>0</v>
      </c>
      <c r="S215" s="24">
        <f t="shared" si="73"/>
        <v>47.5</v>
      </c>
      <c r="T215" s="45"/>
      <c r="U215" s="36">
        <f t="shared" si="74"/>
        <v>0</v>
      </c>
      <c r="V215" s="36">
        <f t="shared" si="75"/>
        <v>0</v>
      </c>
      <c r="W215" s="24">
        <f t="shared" si="76"/>
        <v>0</v>
      </c>
      <c r="X215" s="24">
        <f t="shared" si="77"/>
        <v>47.5</v>
      </c>
      <c r="Y215" s="46"/>
      <c r="Z215" s="34">
        <v>0</v>
      </c>
      <c r="AA215" s="25">
        <f t="shared" si="78"/>
        <v>0</v>
      </c>
      <c r="AB215" s="10">
        <f t="shared" si="79"/>
        <v>0</v>
      </c>
      <c r="AC215" s="26">
        <f t="shared" si="80"/>
        <v>100</v>
      </c>
      <c r="AD215" s="47"/>
      <c r="AE215" s="26">
        <f t="shared" si="81"/>
        <v>0</v>
      </c>
      <c r="AF215" s="34">
        <v>0</v>
      </c>
      <c r="AG215" s="25">
        <f t="shared" si="82"/>
        <v>1</v>
      </c>
      <c r="AH215" s="10">
        <f t="shared" si="83"/>
        <v>0</v>
      </c>
      <c r="AI215" s="26">
        <f t="shared" si="84"/>
        <v>-100</v>
      </c>
      <c r="AJ215" s="47"/>
    </row>
    <row r="216" spans="2:36" ht="14.45">
      <c r="B216" s="22">
        <f t="shared" si="85"/>
        <v>0.13888888888888853</v>
      </c>
      <c r="D216" s="59" t="s">
        <v>111</v>
      </c>
      <c r="F216" s="31">
        <v>0</v>
      </c>
      <c r="G216" s="31">
        <v>0</v>
      </c>
      <c r="H216" s="52">
        <f t="shared" si="66"/>
        <v>1</v>
      </c>
      <c r="I216" s="44"/>
      <c r="J216" s="54">
        <f t="shared" si="67"/>
        <v>0</v>
      </c>
      <c r="K216" s="55">
        <f t="shared" si="68"/>
        <v>47.5</v>
      </c>
      <c r="L216" s="54">
        <f>MIN(J$136:$J216)</f>
        <v>0</v>
      </c>
      <c r="M216" s="55">
        <f>MIN(K$136:$K216)</f>
        <v>47.5</v>
      </c>
      <c r="N216" s="24">
        <f t="shared" si="69"/>
        <v>0</v>
      </c>
      <c r="O216" s="24">
        <f t="shared" si="70"/>
        <v>95</v>
      </c>
      <c r="P216" s="45"/>
      <c r="Q216" s="52">
        <f t="shared" si="71"/>
        <v>1</v>
      </c>
      <c r="R216" s="24">
        <f t="shared" si="72"/>
        <v>0</v>
      </c>
      <c r="S216" s="24">
        <f t="shared" si="73"/>
        <v>47.5</v>
      </c>
      <c r="T216" s="45"/>
      <c r="U216" s="36">
        <f t="shared" si="74"/>
        <v>0</v>
      </c>
      <c r="V216" s="36">
        <f t="shared" si="75"/>
        <v>0</v>
      </c>
      <c r="W216" s="24">
        <f t="shared" si="76"/>
        <v>0</v>
      </c>
      <c r="X216" s="24">
        <f t="shared" si="77"/>
        <v>47.5</v>
      </c>
      <c r="Y216" s="46"/>
      <c r="Z216" s="34">
        <v>0</v>
      </c>
      <c r="AA216" s="25">
        <f t="shared" si="78"/>
        <v>0</v>
      </c>
      <c r="AB216" s="10">
        <f t="shared" si="79"/>
        <v>0</v>
      </c>
      <c r="AC216" s="26">
        <f t="shared" si="80"/>
        <v>100</v>
      </c>
      <c r="AD216" s="47"/>
      <c r="AE216" s="26">
        <f t="shared" si="81"/>
        <v>0</v>
      </c>
      <c r="AF216" s="34">
        <v>0</v>
      </c>
      <c r="AG216" s="25">
        <f t="shared" si="82"/>
        <v>1</v>
      </c>
      <c r="AH216" s="10">
        <f t="shared" si="83"/>
        <v>0</v>
      </c>
      <c r="AI216" s="26">
        <f t="shared" si="84"/>
        <v>-100</v>
      </c>
      <c r="AJ216" s="47"/>
    </row>
    <row r="217" spans="2:36" ht="14.45">
      <c r="B217" s="22">
        <f t="shared" si="85"/>
        <v>0.13958333333333298</v>
      </c>
      <c r="D217" s="59" t="s">
        <v>111</v>
      </c>
      <c r="F217" s="31">
        <v>0</v>
      </c>
      <c r="G217" s="31">
        <v>0</v>
      </c>
      <c r="H217" s="52">
        <f t="shared" si="66"/>
        <v>1</v>
      </c>
      <c r="I217" s="44"/>
      <c r="J217" s="54">
        <f t="shared" si="67"/>
        <v>0</v>
      </c>
      <c r="K217" s="55">
        <f t="shared" si="68"/>
        <v>47.5</v>
      </c>
      <c r="L217" s="54">
        <f>MIN(J$136:$J217)</f>
        <v>0</v>
      </c>
      <c r="M217" s="55">
        <f>MIN(K$136:$K217)</f>
        <v>47.5</v>
      </c>
      <c r="N217" s="24">
        <f t="shared" si="69"/>
        <v>0</v>
      </c>
      <c r="O217" s="24">
        <f t="shared" si="70"/>
        <v>95</v>
      </c>
      <c r="P217" s="45"/>
      <c r="Q217" s="52">
        <f t="shared" si="71"/>
        <v>1</v>
      </c>
      <c r="R217" s="24">
        <f t="shared" si="72"/>
        <v>0</v>
      </c>
      <c r="S217" s="24">
        <f t="shared" si="73"/>
        <v>47.5</v>
      </c>
      <c r="T217" s="45"/>
      <c r="U217" s="36">
        <f t="shared" si="74"/>
        <v>0</v>
      </c>
      <c r="V217" s="36">
        <f t="shared" si="75"/>
        <v>0</v>
      </c>
      <c r="W217" s="24">
        <f t="shared" si="76"/>
        <v>0</v>
      </c>
      <c r="X217" s="24">
        <f t="shared" si="77"/>
        <v>47.5</v>
      </c>
      <c r="Y217" s="46"/>
      <c r="Z217" s="34">
        <v>0</v>
      </c>
      <c r="AA217" s="25">
        <f t="shared" si="78"/>
        <v>0</v>
      </c>
      <c r="AB217" s="10">
        <f t="shared" si="79"/>
        <v>0</v>
      </c>
      <c r="AC217" s="26">
        <f t="shared" si="80"/>
        <v>100</v>
      </c>
      <c r="AD217" s="47"/>
      <c r="AE217" s="26">
        <f t="shared" si="81"/>
        <v>0</v>
      </c>
      <c r="AF217" s="34">
        <v>0</v>
      </c>
      <c r="AG217" s="25">
        <f t="shared" si="82"/>
        <v>1</v>
      </c>
      <c r="AH217" s="10">
        <f t="shared" si="83"/>
        <v>0</v>
      </c>
      <c r="AI217" s="26">
        <f t="shared" si="84"/>
        <v>-100</v>
      </c>
      <c r="AJ217" s="47"/>
    </row>
    <row r="218" spans="2:36" ht="14.45">
      <c r="B218" s="22">
        <f t="shared" si="85"/>
        <v>0.14027777777777742</v>
      </c>
      <c r="D218" s="59" t="s">
        <v>111</v>
      </c>
      <c r="F218" s="31">
        <v>0</v>
      </c>
      <c r="G218" s="31">
        <v>0</v>
      </c>
      <c r="H218" s="52">
        <f t="shared" si="66"/>
        <v>1</v>
      </c>
      <c r="I218" s="44"/>
      <c r="J218" s="54">
        <f t="shared" si="67"/>
        <v>0</v>
      </c>
      <c r="K218" s="55">
        <f t="shared" si="68"/>
        <v>47.5</v>
      </c>
      <c r="L218" s="54">
        <f>MIN(J$136:$J218)</f>
        <v>0</v>
      </c>
      <c r="M218" s="55">
        <f>MIN(K$136:$K218)</f>
        <v>47.5</v>
      </c>
      <c r="N218" s="24">
        <f t="shared" si="69"/>
        <v>0</v>
      </c>
      <c r="O218" s="24">
        <f t="shared" si="70"/>
        <v>95</v>
      </c>
      <c r="P218" s="45"/>
      <c r="Q218" s="52">
        <f t="shared" si="71"/>
        <v>1</v>
      </c>
      <c r="R218" s="24">
        <f t="shared" si="72"/>
        <v>0</v>
      </c>
      <c r="S218" s="24">
        <f t="shared" si="73"/>
        <v>47.5</v>
      </c>
      <c r="T218" s="45"/>
      <c r="U218" s="36">
        <f t="shared" si="74"/>
        <v>0</v>
      </c>
      <c r="V218" s="36">
        <f t="shared" si="75"/>
        <v>0</v>
      </c>
      <c r="W218" s="24">
        <f t="shared" si="76"/>
        <v>0</v>
      </c>
      <c r="X218" s="24">
        <f t="shared" si="77"/>
        <v>47.5</v>
      </c>
      <c r="Y218" s="46"/>
      <c r="Z218" s="34">
        <v>0</v>
      </c>
      <c r="AA218" s="25">
        <f t="shared" si="78"/>
        <v>0</v>
      </c>
      <c r="AB218" s="10">
        <f t="shared" si="79"/>
        <v>0</v>
      </c>
      <c r="AC218" s="26">
        <f t="shared" si="80"/>
        <v>100</v>
      </c>
      <c r="AD218" s="47"/>
      <c r="AE218" s="26">
        <f t="shared" si="81"/>
        <v>0</v>
      </c>
      <c r="AF218" s="34">
        <v>0</v>
      </c>
      <c r="AG218" s="25">
        <f t="shared" si="82"/>
        <v>1</v>
      </c>
      <c r="AH218" s="10">
        <f t="shared" si="83"/>
        <v>0</v>
      </c>
      <c r="AI218" s="26">
        <f t="shared" si="84"/>
        <v>-100</v>
      </c>
      <c r="AJ218" s="47"/>
    </row>
    <row r="219" spans="2:36" ht="14.45">
      <c r="B219" s="22">
        <f t="shared" si="85"/>
        <v>0.14097222222222186</v>
      </c>
      <c r="D219" s="59" t="s">
        <v>111</v>
      </c>
      <c r="F219" s="31">
        <v>0</v>
      </c>
      <c r="G219" s="31">
        <v>0</v>
      </c>
      <c r="H219" s="52">
        <f t="shared" si="66"/>
        <v>1</v>
      </c>
      <c r="I219" s="44"/>
      <c r="J219" s="54">
        <f t="shared" si="67"/>
        <v>0</v>
      </c>
      <c r="K219" s="55">
        <f t="shared" si="68"/>
        <v>47.5</v>
      </c>
      <c r="L219" s="54">
        <f>MIN(J$136:$J219)</f>
        <v>0</v>
      </c>
      <c r="M219" s="55">
        <f>MIN(K$136:$K219)</f>
        <v>47.5</v>
      </c>
      <c r="N219" s="24">
        <f t="shared" si="69"/>
        <v>0</v>
      </c>
      <c r="O219" s="24">
        <f t="shared" si="70"/>
        <v>95</v>
      </c>
      <c r="P219" s="45"/>
      <c r="Q219" s="52">
        <f t="shared" si="71"/>
        <v>1</v>
      </c>
      <c r="R219" s="24">
        <f t="shared" si="72"/>
        <v>0</v>
      </c>
      <c r="S219" s="24">
        <f t="shared" si="73"/>
        <v>47.5</v>
      </c>
      <c r="T219" s="45"/>
      <c r="U219" s="36">
        <f t="shared" si="74"/>
        <v>0</v>
      </c>
      <c r="V219" s="36">
        <f t="shared" si="75"/>
        <v>0</v>
      </c>
      <c r="W219" s="24">
        <f t="shared" si="76"/>
        <v>0</v>
      </c>
      <c r="X219" s="24">
        <f t="shared" si="77"/>
        <v>47.5</v>
      </c>
      <c r="Y219" s="46"/>
      <c r="Z219" s="34">
        <v>0</v>
      </c>
      <c r="AA219" s="25">
        <f t="shared" si="78"/>
        <v>0</v>
      </c>
      <c r="AB219" s="10">
        <f t="shared" si="79"/>
        <v>0</v>
      </c>
      <c r="AC219" s="26">
        <f t="shared" si="80"/>
        <v>100</v>
      </c>
      <c r="AD219" s="47"/>
      <c r="AE219" s="26">
        <f t="shared" si="81"/>
        <v>0</v>
      </c>
      <c r="AF219" s="34">
        <v>0</v>
      </c>
      <c r="AG219" s="25">
        <f t="shared" si="82"/>
        <v>1</v>
      </c>
      <c r="AH219" s="10">
        <f t="shared" si="83"/>
        <v>0</v>
      </c>
      <c r="AI219" s="26">
        <f t="shared" si="84"/>
        <v>-100</v>
      </c>
      <c r="AJ219" s="47"/>
    </row>
    <row r="220" spans="2:36" ht="14.45">
      <c r="B220" s="22">
        <f t="shared" si="85"/>
        <v>0.1416666666666663</v>
      </c>
      <c r="D220" s="59" t="s">
        <v>111</v>
      </c>
      <c r="F220" s="31">
        <v>0</v>
      </c>
      <c r="G220" s="31">
        <v>0</v>
      </c>
      <c r="H220" s="52">
        <f t="shared" si="66"/>
        <v>1</v>
      </c>
      <c r="I220" s="44"/>
      <c r="J220" s="54">
        <f t="shared" si="67"/>
        <v>0</v>
      </c>
      <c r="K220" s="55">
        <f t="shared" si="68"/>
        <v>47.5</v>
      </c>
      <c r="L220" s="54">
        <f>MIN(J$136:$J220)</f>
        <v>0</v>
      </c>
      <c r="M220" s="55">
        <f>MIN(K$136:$K220)</f>
        <v>47.5</v>
      </c>
      <c r="N220" s="24">
        <f t="shared" si="69"/>
        <v>0</v>
      </c>
      <c r="O220" s="24">
        <f t="shared" si="70"/>
        <v>95</v>
      </c>
      <c r="P220" s="45"/>
      <c r="Q220" s="52">
        <f t="shared" si="71"/>
        <v>1</v>
      </c>
      <c r="R220" s="24">
        <f t="shared" si="72"/>
        <v>0</v>
      </c>
      <c r="S220" s="24">
        <f t="shared" si="73"/>
        <v>47.5</v>
      </c>
      <c r="T220" s="45"/>
      <c r="U220" s="36">
        <f t="shared" si="74"/>
        <v>0</v>
      </c>
      <c r="V220" s="36">
        <f t="shared" si="75"/>
        <v>0</v>
      </c>
      <c r="W220" s="24">
        <f t="shared" si="76"/>
        <v>0</v>
      </c>
      <c r="X220" s="24">
        <f t="shared" si="77"/>
        <v>47.5</v>
      </c>
      <c r="Y220" s="46"/>
      <c r="Z220" s="34">
        <v>0</v>
      </c>
      <c r="AA220" s="25">
        <f t="shared" si="78"/>
        <v>0</v>
      </c>
      <c r="AB220" s="10">
        <f t="shared" si="79"/>
        <v>0</v>
      </c>
      <c r="AC220" s="26">
        <f t="shared" si="80"/>
        <v>100</v>
      </c>
      <c r="AD220" s="47"/>
      <c r="AE220" s="26">
        <f t="shared" si="81"/>
        <v>0</v>
      </c>
      <c r="AF220" s="34">
        <v>0</v>
      </c>
      <c r="AG220" s="25">
        <f t="shared" si="82"/>
        <v>1</v>
      </c>
      <c r="AH220" s="10">
        <f t="shared" si="83"/>
        <v>0</v>
      </c>
      <c r="AI220" s="26">
        <f t="shared" si="84"/>
        <v>-100</v>
      </c>
      <c r="AJ220" s="47"/>
    </row>
    <row r="221" spans="2:36" ht="14.45">
      <c r="B221" s="22">
        <f t="shared" si="85"/>
        <v>0.14236111111111074</v>
      </c>
      <c r="D221" s="59" t="s">
        <v>111</v>
      </c>
      <c r="F221" s="31">
        <v>0</v>
      </c>
      <c r="G221" s="31">
        <v>0</v>
      </c>
      <c r="H221" s="52">
        <f t="shared" si="66"/>
        <v>1</v>
      </c>
      <c r="I221" s="44"/>
      <c r="J221" s="54">
        <f t="shared" si="67"/>
        <v>0</v>
      </c>
      <c r="K221" s="55">
        <f t="shared" si="68"/>
        <v>47.5</v>
      </c>
      <c r="L221" s="54">
        <f>MIN(J$136:$J221)</f>
        <v>0</v>
      </c>
      <c r="M221" s="55">
        <f>MIN(K$136:$K221)</f>
        <v>47.5</v>
      </c>
      <c r="N221" s="24">
        <f t="shared" si="69"/>
        <v>0</v>
      </c>
      <c r="O221" s="24">
        <f t="shared" si="70"/>
        <v>95</v>
      </c>
      <c r="P221" s="45"/>
      <c r="Q221" s="52">
        <f t="shared" si="71"/>
        <v>1</v>
      </c>
      <c r="R221" s="24">
        <f t="shared" si="72"/>
        <v>0</v>
      </c>
      <c r="S221" s="24">
        <f t="shared" si="73"/>
        <v>47.5</v>
      </c>
      <c r="T221" s="45"/>
      <c r="U221" s="36">
        <f t="shared" si="74"/>
        <v>0</v>
      </c>
      <c r="V221" s="36">
        <f t="shared" si="75"/>
        <v>0</v>
      </c>
      <c r="W221" s="24">
        <f t="shared" si="76"/>
        <v>0</v>
      </c>
      <c r="X221" s="24">
        <f t="shared" si="77"/>
        <v>47.5</v>
      </c>
      <c r="Y221" s="46"/>
      <c r="Z221" s="34">
        <v>0</v>
      </c>
      <c r="AA221" s="25">
        <f t="shared" si="78"/>
        <v>0</v>
      </c>
      <c r="AB221" s="10">
        <f t="shared" si="79"/>
        <v>0</v>
      </c>
      <c r="AC221" s="26">
        <f t="shared" si="80"/>
        <v>100</v>
      </c>
      <c r="AD221" s="47"/>
      <c r="AE221" s="26">
        <f t="shared" si="81"/>
        <v>0</v>
      </c>
      <c r="AF221" s="34">
        <v>0</v>
      </c>
      <c r="AG221" s="25">
        <f t="shared" si="82"/>
        <v>1</v>
      </c>
      <c r="AH221" s="10">
        <f t="shared" si="83"/>
        <v>0</v>
      </c>
      <c r="AI221" s="26">
        <f t="shared" si="84"/>
        <v>-100</v>
      </c>
      <c r="AJ221" s="47"/>
    </row>
    <row r="222" spans="2:36" ht="14.45">
      <c r="B222" s="22">
        <f t="shared" si="85"/>
        <v>0.14305555555555519</v>
      </c>
      <c r="D222" s="59" t="s">
        <v>111</v>
      </c>
      <c r="F222" s="31">
        <v>0</v>
      </c>
      <c r="G222" s="31">
        <v>0</v>
      </c>
      <c r="H222" s="52">
        <f t="shared" si="66"/>
        <v>1</v>
      </c>
      <c r="I222" s="44"/>
      <c r="J222" s="54">
        <f t="shared" si="67"/>
        <v>0</v>
      </c>
      <c r="K222" s="55">
        <f t="shared" si="68"/>
        <v>47.5</v>
      </c>
      <c r="L222" s="54">
        <f>MIN(J$136:$J222)</f>
        <v>0</v>
      </c>
      <c r="M222" s="55">
        <f>MIN(K$136:$K222)</f>
        <v>47.5</v>
      </c>
      <c r="N222" s="24">
        <f t="shared" si="69"/>
        <v>0</v>
      </c>
      <c r="O222" s="24">
        <f t="shared" si="70"/>
        <v>95</v>
      </c>
      <c r="P222" s="45"/>
      <c r="Q222" s="52">
        <f t="shared" si="71"/>
        <v>1</v>
      </c>
      <c r="R222" s="24">
        <f t="shared" si="72"/>
        <v>0</v>
      </c>
      <c r="S222" s="24">
        <f t="shared" si="73"/>
        <v>47.5</v>
      </c>
      <c r="T222" s="45"/>
      <c r="U222" s="36">
        <f t="shared" si="74"/>
        <v>0</v>
      </c>
      <c r="V222" s="36">
        <f t="shared" si="75"/>
        <v>0</v>
      </c>
      <c r="W222" s="24">
        <f t="shared" si="76"/>
        <v>0</v>
      </c>
      <c r="X222" s="24">
        <f t="shared" si="77"/>
        <v>47.5</v>
      </c>
      <c r="Y222" s="46"/>
      <c r="Z222" s="34">
        <v>0</v>
      </c>
      <c r="AA222" s="25">
        <f t="shared" si="78"/>
        <v>0</v>
      </c>
      <c r="AB222" s="10">
        <f t="shared" si="79"/>
        <v>0</v>
      </c>
      <c r="AC222" s="26">
        <f t="shared" si="80"/>
        <v>100</v>
      </c>
      <c r="AD222" s="47"/>
      <c r="AE222" s="26">
        <f t="shared" si="81"/>
        <v>0</v>
      </c>
      <c r="AF222" s="34">
        <v>0</v>
      </c>
      <c r="AG222" s="25">
        <f t="shared" si="82"/>
        <v>1</v>
      </c>
      <c r="AH222" s="10">
        <f t="shared" si="83"/>
        <v>0</v>
      </c>
      <c r="AI222" s="26">
        <f t="shared" si="84"/>
        <v>-100</v>
      </c>
      <c r="AJ222" s="47"/>
    </row>
    <row r="223" spans="2:36" ht="14.45">
      <c r="B223" s="22">
        <f t="shared" si="85"/>
        <v>0.14374999999999963</v>
      </c>
      <c r="D223" s="59" t="s">
        <v>111</v>
      </c>
      <c r="F223" s="31">
        <v>0</v>
      </c>
      <c r="G223" s="31">
        <v>0</v>
      </c>
      <c r="H223" s="52">
        <f t="shared" si="66"/>
        <v>1</v>
      </c>
      <c r="I223" s="44"/>
      <c r="J223" s="54">
        <f t="shared" si="67"/>
        <v>0</v>
      </c>
      <c r="K223" s="55">
        <f t="shared" si="68"/>
        <v>47.5</v>
      </c>
      <c r="L223" s="54">
        <f>MIN(J$136:$J223)</f>
        <v>0</v>
      </c>
      <c r="M223" s="55">
        <f>MIN(K$136:$K223)</f>
        <v>47.5</v>
      </c>
      <c r="N223" s="24">
        <f t="shared" si="69"/>
        <v>0</v>
      </c>
      <c r="O223" s="24">
        <f t="shared" si="70"/>
        <v>95</v>
      </c>
      <c r="P223" s="45"/>
      <c r="Q223" s="52">
        <f t="shared" si="71"/>
        <v>1</v>
      </c>
      <c r="R223" s="24">
        <f t="shared" si="72"/>
        <v>0</v>
      </c>
      <c r="S223" s="24">
        <f t="shared" si="73"/>
        <v>47.5</v>
      </c>
      <c r="T223" s="45"/>
      <c r="U223" s="36">
        <f t="shared" si="74"/>
        <v>0</v>
      </c>
      <c r="V223" s="36">
        <f t="shared" si="75"/>
        <v>0</v>
      </c>
      <c r="W223" s="24">
        <f t="shared" si="76"/>
        <v>0</v>
      </c>
      <c r="X223" s="24">
        <f t="shared" si="77"/>
        <v>47.5</v>
      </c>
      <c r="Y223" s="46"/>
      <c r="Z223" s="34">
        <v>0</v>
      </c>
      <c r="AA223" s="25">
        <f t="shared" si="78"/>
        <v>0</v>
      </c>
      <c r="AB223" s="10">
        <f t="shared" si="79"/>
        <v>0</v>
      </c>
      <c r="AC223" s="26">
        <f t="shared" si="80"/>
        <v>100</v>
      </c>
      <c r="AD223" s="47"/>
      <c r="AE223" s="26">
        <f t="shared" si="81"/>
        <v>0</v>
      </c>
      <c r="AF223" s="34">
        <v>0</v>
      </c>
      <c r="AG223" s="25">
        <f t="shared" si="82"/>
        <v>1</v>
      </c>
      <c r="AH223" s="10">
        <f t="shared" si="83"/>
        <v>0</v>
      </c>
      <c r="AI223" s="26">
        <f t="shared" si="84"/>
        <v>-100</v>
      </c>
      <c r="AJ223" s="47"/>
    </row>
    <row r="224" spans="2:36" ht="14.45">
      <c r="B224" s="22">
        <f t="shared" si="85"/>
        <v>0.14444444444444407</v>
      </c>
      <c r="D224" s="59" t="s">
        <v>111</v>
      </c>
      <c r="F224" s="31">
        <v>0</v>
      </c>
      <c r="G224" s="31">
        <v>0</v>
      </c>
      <c r="H224" s="52">
        <f t="shared" si="66"/>
        <v>1</v>
      </c>
      <c r="I224" s="44"/>
      <c r="J224" s="54">
        <f t="shared" si="67"/>
        <v>0</v>
      </c>
      <c r="K224" s="55">
        <f t="shared" si="68"/>
        <v>47.5</v>
      </c>
      <c r="L224" s="54">
        <f>MIN(J$136:$J224)</f>
        <v>0</v>
      </c>
      <c r="M224" s="55">
        <f>MIN(K$136:$K224)</f>
        <v>47.5</v>
      </c>
      <c r="N224" s="24">
        <f t="shared" si="69"/>
        <v>0</v>
      </c>
      <c r="O224" s="24">
        <f t="shared" si="70"/>
        <v>95</v>
      </c>
      <c r="P224" s="45"/>
      <c r="Q224" s="52">
        <f t="shared" si="71"/>
        <v>1</v>
      </c>
      <c r="R224" s="24">
        <f t="shared" si="72"/>
        <v>0</v>
      </c>
      <c r="S224" s="24">
        <f t="shared" si="73"/>
        <v>47.5</v>
      </c>
      <c r="T224" s="45"/>
      <c r="U224" s="36">
        <f t="shared" si="74"/>
        <v>0</v>
      </c>
      <c r="V224" s="36">
        <f t="shared" si="75"/>
        <v>0</v>
      </c>
      <c r="W224" s="24">
        <f t="shared" si="76"/>
        <v>0</v>
      </c>
      <c r="X224" s="24">
        <f t="shared" si="77"/>
        <v>47.5</v>
      </c>
      <c r="Y224" s="46"/>
      <c r="Z224" s="34">
        <v>0</v>
      </c>
      <c r="AA224" s="25">
        <f t="shared" si="78"/>
        <v>0</v>
      </c>
      <c r="AB224" s="10">
        <f t="shared" si="79"/>
        <v>0</v>
      </c>
      <c r="AC224" s="26">
        <f t="shared" si="80"/>
        <v>100</v>
      </c>
      <c r="AD224" s="47"/>
      <c r="AE224" s="26">
        <f t="shared" si="81"/>
        <v>0</v>
      </c>
      <c r="AF224" s="34">
        <v>0</v>
      </c>
      <c r="AG224" s="25">
        <f t="shared" si="82"/>
        <v>1</v>
      </c>
      <c r="AH224" s="10">
        <f t="shared" si="83"/>
        <v>0</v>
      </c>
      <c r="AI224" s="26">
        <f t="shared" si="84"/>
        <v>-100</v>
      </c>
      <c r="AJ224" s="47"/>
    </row>
    <row r="225" spans="2:36" ht="14.45">
      <c r="B225" s="22">
        <f t="shared" si="85"/>
        <v>0.14513888888888851</v>
      </c>
      <c r="D225" s="59" t="s">
        <v>111</v>
      </c>
      <c r="F225" s="31">
        <v>0</v>
      </c>
      <c r="G225" s="31">
        <v>0</v>
      </c>
      <c r="H225" s="52">
        <f t="shared" si="66"/>
        <v>1</v>
      </c>
      <c r="I225" s="44"/>
      <c r="J225" s="54">
        <f t="shared" si="67"/>
        <v>0</v>
      </c>
      <c r="K225" s="55">
        <f t="shared" si="68"/>
        <v>47.5</v>
      </c>
      <c r="L225" s="54">
        <f>MIN(J$136:$J225)</f>
        <v>0</v>
      </c>
      <c r="M225" s="55">
        <f>MIN(K$136:$K225)</f>
        <v>47.5</v>
      </c>
      <c r="N225" s="24">
        <f t="shared" si="69"/>
        <v>0</v>
      </c>
      <c r="O225" s="24">
        <f t="shared" si="70"/>
        <v>95</v>
      </c>
      <c r="P225" s="45"/>
      <c r="Q225" s="52">
        <f t="shared" si="71"/>
        <v>1</v>
      </c>
      <c r="R225" s="24">
        <f t="shared" si="72"/>
        <v>0</v>
      </c>
      <c r="S225" s="24">
        <f t="shared" si="73"/>
        <v>47.5</v>
      </c>
      <c r="T225" s="45"/>
      <c r="U225" s="36">
        <f t="shared" si="74"/>
        <v>0</v>
      </c>
      <c r="V225" s="36">
        <f t="shared" si="75"/>
        <v>0</v>
      </c>
      <c r="W225" s="24">
        <f t="shared" si="76"/>
        <v>0</v>
      </c>
      <c r="X225" s="24">
        <f t="shared" si="77"/>
        <v>47.5</v>
      </c>
      <c r="Y225" s="46"/>
      <c r="Z225" s="34">
        <v>0</v>
      </c>
      <c r="AA225" s="25">
        <f t="shared" si="78"/>
        <v>0</v>
      </c>
      <c r="AB225" s="10">
        <f t="shared" si="79"/>
        <v>0</v>
      </c>
      <c r="AC225" s="26">
        <f t="shared" si="80"/>
        <v>100</v>
      </c>
      <c r="AD225" s="47"/>
      <c r="AE225" s="26">
        <f t="shared" si="81"/>
        <v>0</v>
      </c>
      <c r="AF225" s="34">
        <v>0</v>
      </c>
      <c r="AG225" s="25">
        <f t="shared" si="82"/>
        <v>1</v>
      </c>
      <c r="AH225" s="10">
        <f t="shared" si="83"/>
        <v>0</v>
      </c>
      <c r="AI225" s="26">
        <f t="shared" si="84"/>
        <v>-100</v>
      </c>
      <c r="AJ225" s="47"/>
    </row>
    <row r="226" spans="2:36" ht="14.45">
      <c r="B226" s="22">
        <f t="shared" si="85"/>
        <v>0.14583333333333295</v>
      </c>
      <c r="D226" s="59" t="s">
        <v>111</v>
      </c>
      <c r="F226" s="31">
        <v>0</v>
      </c>
      <c r="G226" s="31">
        <v>0</v>
      </c>
      <c r="H226" s="52">
        <f t="shared" si="66"/>
        <v>1</v>
      </c>
      <c r="I226" s="44"/>
      <c r="J226" s="54">
        <f t="shared" si="67"/>
        <v>0</v>
      </c>
      <c r="K226" s="55">
        <f t="shared" si="68"/>
        <v>47.5</v>
      </c>
      <c r="L226" s="54">
        <f>MIN(J$136:$J226)</f>
        <v>0</v>
      </c>
      <c r="M226" s="55">
        <f>MIN(K$136:$K226)</f>
        <v>47.5</v>
      </c>
      <c r="N226" s="24">
        <f t="shared" si="69"/>
        <v>0</v>
      </c>
      <c r="O226" s="24">
        <f t="shared" si="70"/>
        <v>95</v>
      </c>
      <c r="P226" s="45"/>
      <c r="Q226" s="52">
        <f t="shared" si="71"/>
        <v>1</v>
      </c>
      <c r="R226" s="24">
        <f t="shared" si="72"/>
        <v>0</v>
      </c>
      <c r="S226" s="24">
        <f t="shared" si="73"/>
        <v>47.5</v>
      </c>
      <c r="T226" s="45"/>
      <c r="U226" s="36">
        <f t="shared" si="74"/>
        <v>0</v>
      </c>
      <c r="V226" s="36">
        <f t="shared" si="75"/>
        <v>0</v>
      </c>
      <c r="W226" s="24">
        <f t="shared" si="76"/>
        <v>0</v>
      </c>
      <c r="X226" s="24">
        <f t="shared" si="77"/>
        <v>47.5</v>
      </c>
      <c r="Y226" s="46"/>
      <c r="Z226" s="34">
        <v>0</v>
      </c>
      <c r="AA226" s="25">
        <f t="shared" si="78"/>
        <v>0</v>
      </c>
      <c r="AB226" s="10">
        <f t="shared" si="79"/>
        <v>0</v>
      </c>
      <c r="AC226" s="26">
        <f t="shared" si="80"/>
        <v>100</v>
      </c>
      <c r="AD226" s="47"/>
      <c r="AE226" s="26">
        <f t="shared" si="81"/>
        <v>0</v>
      </c>
      <c r="AF226" s="34">
        <v>0</v>
      </c>
      <c r="AG226" s="25">
        <f t="shared" si="82"/>
        <v>1</v>
      </c>
      <c r="AH226" s="10">
        <f t="shared" si="83"/>
        <v>0</v>
      </c>
      <c r="AI226" s="26">
        <f t="shared" si="84"/>
        <v>-100</v>
      </c>
      <c r="AJ226" s="47"/>
    </row>
    <row r="227" spans="2:36" ht="14.45">
      <c r="B227" s="22">
        <f t="shared" si="85"/>
        <v>0.1465277777777774</v>
      </c>
      <c r="D227" s="60" t="s">
        <v>112</v>
      </c>
      <c r="F227" s="31">
        <v>0</v>
      </c>
      <c r="G227" s="31">
        <v>0</v>
      </c>
      <c r="H227" s="52">
        <f t="shared" si="66"/>
        <v>1</v>
      </c>
      <c r="I227" s="44"/>
      <c r="J227" s="54">
        <f t="shared" si="67"/>
        <v>0</v>
      </c>
      <c r="K227" s="55">
        <f t="shared" si="68"/>
        <v>47.5</v>
      </c>
      <c r="L227" s="54">
        <f>MIN(J$136:$J227)</f>
        <v>0</v>
      </c>
      <c r="M227" s="55">
        <f>MIN(K$136:$K227)</f>
        <v>47.5</v>
      </c>
      <c r="N227" s="24">
        <f t="shared" si="69"/>
        <v>0</v>
      </c>
      <c r="O227" s="24">
        <f t="shared" si="70"/>
        <v>95</v>
      </c>
      <c r="P227" s="45"/>
      <c r="Q227" s="52">
        <f t="shared" si="71"/>
        <v>1</v>
      </c>
      <c r="R227" s="24">
        <f t="shared" si="72"/>
        <v>0</v>
      </c>
      <c r="S227" s="24">
        <f t="shared" si="73"/>
        <v>47.5</v>
      </c>
      <c r="T227" s="45"/>
      <c r="U227" s="36">
        <f t="shared" si="74"/>
        <v>0</v>
      </c>
      <c r="V227" s="36">
        <f t="shared" si="75"/>
        <v>0</v>
      </c>
      <c r="W227" s="24">
        <f t="shared" si="76"/>
        <v>0</v>
      </c>
      <c r="X227" s="24">
        <f t="shared" si="77"/>
        <v>47.5</v>
      </c>
      <c r="Y227" s="46"/>
      <c r="Z227" s="34">
        <v>0</v>
      </c>
      <c r="AA227" s="25">
        <f t="shared" si="78"/>
        <v>0</v>
      </c>
      <c r="AB227" s="10">
        <f t="shared" si="79"/>
        <v>0</v>
      </c>
      <c r="AC227" s="26">
        <f t="shared" si="80"/>
        <v>100</v>
      </c>
      <c r="AD227" s="47"/>
      <c r="AE227" s="26">
        <f t="shared" si="81"/>
        <v>0</v>
      </c>
      <c r="AF227" s="34">
        <v>0</v>
      </c>
      <c r="AG227" s="25">
        <f t="shared" si="82"/>
        <v>1</v>
      </c>
      <c r="AH227" s="10">
        <f t="shared" si="83"/>
        <v>0</v>
      </c>
      <c r="AI227" s="26">
        <f t="shared" si="84"/>
        <v>-100</v>
      </c>
      <c r="AJ227" s="47"/>
    </row>
    <row r="228" spans="2:36" ht="14.45">
      <c r="B228" s="22">
        <f t="shared" si="85"/>
        <v>0.14722222222222184</v>
      </c>
      <c r="D228" s="60" t="s">
        <v>112</v>
      </c>
      <c r="F228" s="31">
        <v>0</v>
      </c>
      <c r="G228" s="31">
        <v>0</v>
      </c>
      <c r="H228" s="52">
        <f t="shared" si="66"/>
        <v>1</v>
      </c>
      <c r="I228" s="44"/>
      <c r="J228" s="54">
        <f t="shared" si="67"/>
        <v>0</v>
      </c>
      <c r="K228" s="55">
        <f t="shared" si="68"/>
        <v>47.5</v>
      </c>
      <c r="L228" s="54">
        <f>MIN(J$136:$J228)</f>
        <v>0</v>
      </c>
      <c r="M228" s="55">
        <f>MIN(K$136:$K228)</f>
        <v>47.5</v>
      </c>
      <c r="N228" s="24">
        <f t="shared" si="69"/>
        <v>0</v>
      </c>
      <c r="O228" s="24">
        <f t="shared" si="70"/>
        <v>95</v>
      </c>
      <c r="P228" s="45"/>
      <c r="Q228" s="52">
        <f t="shared" si="71"/>
        <v>1</v>
      </c>
      <c r="R228" s="24">
        <f t="shared" si="72"/>
        <v>0</v>
      </c>
      <c r="S228" s="24">
        <f t="shared" si="73"/>
        <v>47.5</v>
      </c>
      <c r="T228" s="45"/>
      <c r="U228" s="36">
        <f t="shared" si="74"/>
        <v>0</v>
      </c>
      <c r="V228" s="36">
        <f t="shared" si="75"/>
        <v>0</v>
      </c>
      <c r="W228" s="24">
        <f t="shared" si="76"/>
        <v>0</v>
      </c>
      <c r="X228" s="24">
        <f t="shared" si="77"/>
        <v>47.5</v>
      </c>
      <c r="Y228" s="46"/>
      <c r="Z228" s="34">
        <v>0</v>
      </c>
      <c r="AA228" s="25">
        <f t="shared" si="78"/>
        <v>0</v>
      </c>
      <c r="AB228" s="10">
        <f t="shared" si="79"/>
        <v>0</v>
      </c>
      <c r="AC228" s="26">
        <f t="shared" si="80"/>
        <v>100</v>
      </c>
      <c r="AD228" s="47"/>
      <c r="AE228" s="26">
        <f t="shared" si="81"/>
        <v>0</v>
      </c>
      <c r="AF228" s="34">
        <v>0</v>
      </c>
      <c r="AG228" s="25">
        <f t="shared" si="82"/>
        <v>1</v>
      </c>
      <c r="AH228" s="10">
        <f t="shared" si="83"/>
        <v>0</v>
      </c>
      <c r="AI228" s="26">
        <f t="shared" si="84"/>
        <v>-100</v>
      </c>
      <c r="AJ228" s="47"/>
    </row>
    <row r="229" spans="2:36" ht="14.45">
      <c r="B229" s="22">
        <f t="shared" si="85"/>
        <v>0.14791666666666628</v>
      </c>
      <c r="D229" s="60" t="s">
        <v>112</v>
      </c>
      <c r="F229" s="31">
        <v>0</v>
      </c>
      <c r="G229" s="31">
        <v>0</v>
      </c>
      <c r="H229" s="52">
        <f t="shared" si="66"/>
        <v>1</v>
      </c>
      <c r="I229" s="44"/>
      <c r="J229" s="54">
        <f t="shared" si="67"/>
        <v>0</v>
      </c>
      <c r="K229" s="55">
        <f t="shared" si="68"/>
        <v>47.5</v>
      </c>
      <c r="L229" s="54">
        <f>MIN(J$136:$J229)</f>
        <v>0</v>
      </c>
      <c r="M229" s="55">
        <f>MIN(K$136:$K229)</f>
        <v>47.5</v>
      </c>
      <c r="N229" s="24">
        <f t="shared" si="69"/>
        <v>0</v>
      </c>
      <c r="O229" s="24">
        <f t="shared" si="70"/>
        <v>95</v>
      </c>
      <c r="P229" s="45"/>
      <c r="Q229" s="52">
        <f t="shared" si="71"/>
        <v>1</v>
      </c>
      <c r="R229" s="24">
        <f t="shared" si="72"/>
        <v>0</v>
      </c>
      <c r="S229" s="24">
        <f t="shared" si="73"/>
        <v>47.5</v>
      </c>
      <c r="T229" s="45"/>
      <c r="U229" s="36">
        <f t="shared" si="74"/>
        <v>0</v>
      </c>
      <c r="V229" s="36">
        <f t="shared" si="75"/>
        <v>0</v>
      </c>
      <c r="W229" s="24">
        <f t="shared" si="76"/>
        <v>0</v>
      </c>
      <c r="X229" s="24">
        <f t="shared" si="77"/>
        <v>47.5</v>
      </c>
      <c r="Y229" s="46"/>
      <c r="Z229" s="34">
        <v>0</v>
      </c>
      <c r="AA229" s="25">
        <f t="shared" si="78"/>
        <v>0</v>
      </c>
      <c r="AB229" s="10">
        <f t="shared" si="79"/>
        <v>0</v>
      </c>
      <c r="AC229" s="26">
        <f t="shared" si="80"/>
        <v>100</v>
      </c>
      <c r="AD229" s="47"/>
      <c r="AE229" s="26">
        <f t="shared" si="81"/>
        <v>0</v>
      </c>
      <c r="AF229" s="34">
        <v>0</v>
      </c>
      <c r="AG229" s="25">
        <f t="shared" si="82"/>
        <v>1</v>
      </c>
      <c r="AH229" s="10">
        <f t="shared" si="83"/>
        <v>0</v>
      </c>
      <c r="AI229" s="26">
        <f t="shared" si="84"/>
        <v>-100</v>
      </c>
      <c r="AJ229" s="47"/>
    </row>
    <row r="230" spans="2:36" ht="14.45">
      <c r="B230" s="22">
        <f t="shared" si="85"/>
        <v>0.14861111111111072</v>
      </c>
      <c r="D230" s="60" t="s">
        <v>112</v>
      </c>
      <c r="F230" s="31">
        <v>0</v>
      </c>
      <c r="G230" s="31">
        <v>0</v>
      </c>
      <c r="H230" s="52">
        <f t="shared" si="66"/>
        <v>1</v>
      </c>
      <c r="I230" s="44"/>
      <c r="J230" s="54">
        <f t="shared" si="67"/>
        <v>0</v>
      </c>
      <c r="K230" s="55">
        <f t="shared" si="68"/>
        <v>47.5</v>
      </c>
      <c r="L230" s="54">
        <f>MIN(J$136:$J230)</f>
        <v>0</v>
      </c>
      <c r="M230" s="55">
        <f>MIN(K$136:$K230)</f>
        <v>47.5</v>
      </c>
      <c r="N230" s="24">
        <f t="shared" si="69"/>
        <v>0</v>
      </c>
      <c r="O230" s="24">
        <f t="shared" si="70"/>
        <v>95</v>
      </c>
      <c r="P230" s="45"/>
      <c r="Q230" s="52">
        <f t="shared" si="71"/>
        <v>1</v>
      </c>
      <c r="R230" s="24">
        <f t="shared" si="72"/>
        <v>0</v>
      </c>
      <c r="S230" s="24">
        <f t="shared" si="73"/>
        <v>47.5</v>
      </c>
      <c r="T230" s="45"/>
      <c r="U230" s="36">
        <f t="shared" si="74"/>
        <v>0</v>
      </c>
      <c r="V230" s="36">
        <f t="shared" si="75"/>
        <v>0</v>
      </c>
      <c r="W230" s="24">
        <f t="shared" si="76"/>
        <v>0</v>
      </c>
      <c r="X230" s="24">
        <f t="shared" si="77"/>
        <v>47.5</v>
      </c>
      <c r="Y230" s="46"/>
      <c r="Z230" s="34">
        <v>0</v>
      </c>
      <c r="AA230" s="25">
        <f t="shared" si="78"/>
        <v>0</v>
      </c>
      <c r="AB230" s="10">
        <f t="shared" si="79"/>
        <v>0</v>
      </c>
      <c r="AC230" s="26">
        <f t="shared" si="80"/>
        <v>100</v>
      </c>
      <c r="AD230" s="47"/>
      <c r="AE230" s="26">
        <f t="shared" si="81"/>
        <v>0</v>
      </c>
      <c r="AF230" s="34">
        <v>0</v>
      </c>
      <c r="AG230" s="25">
        <f t="shared" si="82"/>
        <v>1</v>
      </c>
      <c r="AH230" s="10">
        <f t="shared" si="83"/>
        <v>0</v>
      </c>
      <c r="AI230" s="26">
        <f t="shared" si="84"/>
        <v>-100</v>
      </c>
      <c r="AJ230" s="47"/>
    </row>
    <row r="231" spans="2:36" ht="14.45">
      <c r="B231" s="22">
        <f t="shared" si="85"/>
        <v>0.14930555555555516</v>
      </c>
      <c r="D231" s="60" t="s">
        <v>112</v>
      </c>
      <c r="F231" s="31">
        <v>0</v>
      </c>
      <c r="G231" s="31">
        <v>0</v>
      </c>
      <c r="H231" s="52">
        <f t="shared" si="66"/>
        <v>1</v>
      </c>
      <c r="I231" s="44"/>
      <c r="J231" s="54">
        <f t="shared" si="67"/>
        <v>0</v>
      </c>
      <c r="K231" s="55">
        <f t="shared" si="68"/>
        <v>47.5</v>
      </c>
      <c r="L231" s="54">
        <f>MIN(J$136:$J231)</f>
        <v>0</v>
      </c>
      <c r="M231" s="55">
        <f>MIN(K$136:$K231)</f>
        <v>47.5</v>
      </c>
      <c r="N231" s="24">
        <f t="shared" si="69"/>
        <v>0</v>
      </c>
      <c r="O231" s="24">
        <f t="shared" si="70"/>
        <v>95</v>
      </c>
      <c r="P231" s="45"/>
      <c r="Q231" s="52">
        <f t="shared" si="71"/>
        <v>1</v>
      </c>
      <c r="R231" s="24">
        <f t="shared" si="72"/>
        <v>0</v>
      </c>
      <c r="S231" s="24">
        <f t="shared" si="73"/>
        <v>47.5</v>
      </c>
      <c r="T231" s="45"/>
      <c r="U231" s="36">
        <f t="shared" si="74"/>
        <v>0</v>
      </c>
      <c r="V231" s="36">
        <f t="shared" si="75"/>
        <v>0</v>
      </c>
      <c r="W231" s="24">
        <f t="shared" si="76"/>
        <v>0</v>
      </c>
      <c r="X231" s="24">
        <f t="shared" si="77"/>
        <v>47.5</v>
      </c>
      <c r="Y231" s="46"/>
      <c r="Z231" s="34">
        <v>0</v>
      </c>
      <c r="AA231" s="25">
        <f t="shared" si="78"/>
        <v>0</v>
      </c>
      <c r="AB231" s="10">
        <f t="shared" si="79"/>
        <v>0</v>
      </c>
      <c r="AC231" s="26">
        <f t="shared" si="80"/>
        <v>100</v>
      </c>
      <c r="AD231" s="47"/>
      <c r="AE231" s="26">
        <f t="shared" si="81"/>
        <v>0</v>
      </c>
      <c r="AF231" s="34">
        <v>0</v>
      </c>
      <c r="AG231" s="25">
        <f t="shared" si="82"/>
        <v>1</v>
      </c>
      <c r="AH231" s="10">
        <f t="shared" si="83"/>
        <v>0</v>
      </c>
      <c r="AI231" s="26">
        <f t="shared" si="84"/>
        <v>-100</v>
      </c>
      <c r="AJ231" s="47"/>
    </row>
    <row r="232" spans="2:36" ht="14.45">
      <c r="B232" s="22">
        <f t="shared" si="85"/>
        <v>0.14999999999999961</v>
      </c>
      <c r="D232" s="60" t="s">
        <v>112</v>
      </c>
      <c r="F232" s="31">
        <v>0</v>
      </c>
      <c r="G232" s="31">
        <v>0</v>
      </c>
      <c r="H232" s="52">
        <f t="shared" si="66"/>
        <v>1</v>
      </c>
      <c r="I232" s="44"/>
      <c r="J232" s="54">
        <f t="shared" si="67"/>
        <v>0</v>
      </c>
      <c r="K232" s="55">
        <f t="shared" si="68"/>
        <v>47.5</v>
      </c>
      <c r="L232" s="54">
        <f>MIN(J$136:$J232)</f>
        <v>0</v>
      </c>
      <c r="M232" s="55">
        <f>MIN(K$136:$K232)</f>
        <v>47.5</v>
      </c>
      <c r="N232" s="24">
        <f t="shared" si="69"/>
        <v>0</v>
      </c>
      <c r="O232" s="24">
        <f t="shared" si="70"/>
        <v>95</v>
      </c>
      <c r="P232" s="45"/>
      <c r="Q232" s="52">
        <f t="shared" si="71"/>
        <v>1</v>
      </c>
      <c r="R232" s="24">
        <f t="shared" si="72"/>
        <v>0</v>
      </c>
      <c r="S232" s="24">
        <f t="shared" si="73"/>
        <v>47.5</v>
      </c>
      <c r="T232" s="45"/>
      <c r="U232" s="36">
        <f t="shared" si="74"/>
        <v>0</v>
      </c>
      <c r="V232" s="36">
        <f t="shared" si="75"/>
        <v>0</v>
      </c>
      <c r="W232" s="24">
        <f t="shared" si="76"/>
        <v>0</v>
      </c>
      <c r="X232" s="24">
        <f t="shared" si="77"/>
        <v>47.5</v>
      </c>
      <c r="Y232" s="46"/>
      <c r="Z232" s="34">
        <v>0</v>
      </c>
      <c r="AA232" s="25">
        <f t="shared" si="78"/>
        <v>0</v>
      </c>
      <c r="AB232" s="10">
        <f t="shared" si="79"/>
        <v>0</v>
      </c>
      <c r="AC232" s="26">
        <f t="shared" si="80"/>
        <v>100</v>
      </c>
      <c r="AD232" s="47"/>
      <c r="AE232" s="26">
        <f t="shared" si="81"/>
        <v>0</v>
      </c>
      <c r="AF232" s="34">
        <v>0</v>
      </c>
      <c r="AG232" s="25">
        <f t="shared" si="82"/>
        <v>1</v>
      </c>
      <c r="AH232" s="10">
        <f t="shared" si="83"/>
        <v>0</v>
      </c>
      <c r="AI232" s="26">
        <f t="shared" si="84"/>
        <v>-100</v>
      </c>
      <c r="AJ232" s="47"/>
    </row>
    <row r="233" spans="2:36" ht="14.45">
      <c r="B233" s="22">
        <f t="shared" si="85"/>
        <v>0.15069444444444405</v>
      </c>
      <c r="D233" s="60" t="s">
        <v>112</v>
      </c>
      <c r="F233" s="31">
        <v>0</v>
      </c>
      <c r="G233" s="31">
        <v>0</v>
      </c>
      <c r="H233" s="52">
        <f t="shared" si="66"/>
        <v>1</v>
      </c>
      <c r="I233" s="44"/>
      <c r="J233" s="54">
        <f t="shared" si="67"/>
        <v>0</v>
      </c>
      <c r="K233" s="55">
        <f t="shared" si="68"/>
        <v>47.5</v>
      </c>
      <c r="L233" s="54">
        <f>MIN(J$136:$J233)</f>
        <v>0</v>
      </c>
      <c r="M233" s="55">
        <f>MIN(K$136:$K233)</f>
        <v>47.5</v>
      </c>
      <c r="N233" s="24">
        <f t="shared" si="69"/>
        <v>0</v>
      </c>
      <c r="O233" s="24">
        <f t="shared" si="70"/>
        <v>95</v>
      </c>
      <c r="P233" s="45"/>
      <c r="Q233" s="52">
        <f t="shared" si="71"/>
        <v>1</v>
      </c>
      <c r="R233" s="24">
        <f t="shared" si="72"/>
        <v>0</v>
      </c>
      <c r="S233" s="24">
        <f t="shared" si="73"/>
        <v>47.5</v>
      </c>
      <c r="T233" s="45"/>
      <c r="U233" s="36">
        <f t="shared" si="74"/>
        <v>0</v>
      </c>
      <c r="V233" s="36">
        <f t="shared" si="75"/>
        <v>0</v>
      </c>
      <c r="W233" s="24">
        <f t="shared" si="76"/>
        <v>0</v>
      </c>
      <c r="X233" s="24">
        <f t="shared" si="77"/>
        <v>47.5</v>
      </c>
      <c r="Y233" s="46"/>
      <c r="Z233" s="34">
        <v>0</v>
      </c>
      <c r="AA233" s="25">
        <f t="shared" si="78"/>
        <v>0</v>
      </c>
      <c r="AB233" s="10">
        <f t="shared" si="79"/>
        <v>0</v>
      </c>
      <c r="AC233" s="26">
        <f t="shared" si="80"/>
        <v>100</v>
      </c>
      <c r="AD233" s="47"/>
      <c r="AE233" s="26">
        <f t="shared" si="81"/>
        <v>0</v>
      </c>
      <c r="AF233" s="34">
        <v>0</v>
      </c>
      <c r="AG233" s="25">
        <f t="shared" si="82"/>
        <v>1</v>
      </c>
      <c r="AH233" s="10">
        <f t="shared" si="83"/>
        <v>0</v>
      </c>
      <c r="AI233" s="26">
        <f t="shared" si="84"/>
        <v>-100</v>
      </c>
      <c r="AJ233" s="47"/>
    </row>
    <row r="234" spans="2:36" ht="14.45">
      <c r="B234" s="22">
        <f t="shared" si="85"/>
        <v>0.15138888888888849</v>
      </c>
      <c r="D234" s="60" t="s">
        <v>112</v>
      </c>
      <c r="F234" s="31">
        <v>0</v>
      </c>
      <c r="G234" s="31">
        <v>0</v>
      </c>
      <c r="H234" s="52">
        <f t="shared" si="66"/>
        <v>1</v>
      </c>
      <c r="I234" s="44"/>
      <c r="J234" s="54">
        <f t="shared" si="67"/>
        <v>0</v>
      </c>
      <c r="K234" s="55">
        <f t="shared" si="68"/>
        <v>47.5</v>
      </c>
      <c r="L234" s="54">
        <f>MIN(J$136:$J234)</f>
        <v>0</v>
      </c>
      <c r="M234" s="55">
        <f>MIN(K$136:$K234)</f>
        <v>47.5</v>
      </c>
      <c r="N234" s="24">
        <f t="shared" si="69"/>
        <v>0</v>
      </c>
      <c r="O234" s="24">
        <f t="shared" si="70"/>
        <v>95</v>
      </c>
      <c r="P234" s="45"/>
      <c r="Q234" s="52">
        <f t="shared" si="71"/>
        <v>1</v>
      </c>
      <c r="R234" s="24">
        <f t="shared" si="72"/>
        <v>0</v>
      </c>
      <c r="S234" s="24">
        <f t="shared" si="73"/>
        <v>47.5</v>
      </c>
      <c r="T234" s="45"/>
      <c r="U234" s="36">
        <f t="shared" si="74"/>
        <v>0</v>
      </c>
      <c r="V234" s="36">
        <f t="shared" si="75"/>
        <v>0</v>
      </c>
      <c r="W234" s="24">
        <f t="shared" si="76"/>
        <v>0</v>
      </c>
      <c r="X234" s="24">
        <f t="shared" si="77"/>
        <v>47.5</v>
      </c>
      <c r="Y234" s="46"/>
      <c r="Z234" s="34">
        <v>0</v>
      </c>
      <c r="AA234" s="25">
        <f t="shared" si="78"/>
        <v>0</v>
      </c>
      <c r="AB234" s="10">
        <f t="shared" si="79"/>
        <v>0</v>
      </c>
      <c r="AC234" s="26">
        <f t="shared" si="80"/>
        <v>100</v>
      </c>
      <c r="AD234" s="47"/>
      <c r="AE234" s="26">
        <f t="shared" si="81"/>
        <v>0</v>
      </c>
      <c r="AF234" s="34">
        <v>0</v>
      </c>
      <c r="AG234" s="25">
        <f t="shared" si="82"/>
        <v>1</v>
      </c>
      <c r="AH234" s="10">
        <f t="shared" si="83"/>
        <v>0</v>
      </c>
      <c r="AI234" s="26">
        <f t="shared" si="84"/>
        <v>-100</v>
      </c>
      <c r="AJ234" s="47"/>
    </row>
    <row r="235" spans="2:36" ht="14.45">
      <c r="B235" s="22">
        <f t="shared" si="85"/>
        <v>0.15208333333333293</v>
      </c>
      <c r="D235" s="60" t="s">
        <v>112</v>
      </c>
      <c r="F235" s="31">
        <v>0</v>
      </c>
      <c r="G235" s="31">
        <v>0</v>
      </c>
      <c r="H235" s="52">
        <f t="shared" si="66"/>
        <v>1</v>
      </c>
      <c r="I235" s="44"/>
      <c r="J235" s="54">
        <f t="shared" si="67"/>
        <v>0</v>
      </c>
      <c r="K235" s="55">
        <f t="shared" si="68"/>
        <v>47.5</v>
      </c>
      <c r="L235" s="54">
        <f>MIN(J$136:$J235)</f>
        <v>0</v>
      </c>
      <c r="M235" s="55">
        <f>MIN(K$136:$K235)</f>
        <v>47.5</v>
      </c>
      <c r="N235" s="24">
        <f t="shared" si="69"/>
        <v>0</v>
      </c>
      <c r="O235" s="24">
        <f t="shared" si="70"/>
        <v>95</v>
      </c>
      <c r="P235" s="45"/>
      <c r="Q235" s="52">
        <f t="shared" si="71"/>
        <v>1</v>
      </c>
      <c r="R235" s="24">
        <f t="shared" si="72"/>
        <v>0</v>
      </c>
      <c r="S235" s="24">
        <f t="shared" si="73"/>
        <v>47.5</v>
      </c>
      <c r="T235" s="45"/>
      <c r="U235" s="36">
        <f t="shared" si="74"/>
        <v>0</v>
      </c>
      <c r="V235" s="36">
        <f t="shared" si="75"/>
        <v>0</v>
      </c>
      <c r="W235" s="24">
        <f t="shared" si="76"/>
        <v>0</v>
      </c>
      <c r="X235" s="24">
        <f t="shared" si="77"/>
        <v>47.5</v>
      </c>
      <c r="Y235" s="46"/>
      <c r="Z235" s="34">
        <v>0</v>
      </c>
      <c r="AA235" s="25">
        <f t="shared" si="78"/>
        <v>0</v>
      </c>
      <c r="AB235" s="10">
        <f t="shared" si="79"/>
        <v>0</v>
      </c>
      <c r="AC235" s="26">
        <f t="shared" si="80"/>
        <v>100</v>
      </c>
      <c r="AD235" s="47"/>
      <c r="AE235" s="26">
        <f t="shared" si="81"/>
        <v>0</v>
      </c>
      <c r="AF235" s="34">
        <v>0</v>
      </c>
      <c r="AG235" s="25">
        <f t="shared" si="82"/>
        <v>1</v>
      </c>
      <c r="AH235" s="10">
        <f t="shared" si="83"/>
        <v>0</v>
      </c>
      <c r="AI235" s="26">
        <f t="shared" si="84"/>
        <v>-100</v>
      </c>
      <c r="AJ235" s="47"/>
    </row>
    <row r="236" spans="2:36" ht="14.45">
      <c r="B236" s="22">
        <f t="shared" si="85"/>
        <v>0.15277777777777737</v>
      </c>
      <c r="D236" s="60" t="s">
        <v>112</v>
      </c>
      <c r="F236" s="31">
        <v>0</v>
      </c>
      <c r="G236" s="31">
        <v>0</v>
      </c>
      <c r="H236" s="52">
        <f t="shared" si="66"/>
        <v>1</v>
      </c>
      <c r="I236" s="44"/>
      <c r="J236" s="54">
        <f t="shared" si="67"/>
        <v>0</v>
      </c>
      <c r="K236" s="55">
        <f t="shared" si="68"/>
        <v>47.5</v>
      </c>
      <c r="L236" s="54">
        <f>MIN(J$136:$J236)</f>
        <v>0</v>
      </c>
      <c r="M236" s="55">
        <f>MIN(K$136:$K236)</f>
        <v>47.5</v>
      </c>
      <c r="N236" s="24">
        <f t="shared" si="69"/>
        <v>0</v>
      </c>
      <c r="O236" s="24">
        <f t="shared" si="70"/>
        <v>95</v>
      </c>
      <c r="P236" s="45"/>
      <c r="Q236" s="52">
        <f t="shared" si="71"/>
        <v>1</v>
      </c>
      <c r="R236" s="24">
        <f t="shared" si="72"/>
        <v>0</v>
      </c>
      <c r="S236" s="24">
        <f t="shared" si="73"/>
        <v>47.5</v>
      </c>
      <c r="T236" s="45"/>
      <c r="U236" s="36">
        <f t="shared" si="74"/>
        <v>0</v>
      </c>
      <c r="V236" s="36">
        <f t="shared" si="75"/>
        <v>0</v>
      </c>
      <c r="W236" s="24">
        <f t="shared" si="76"/>
        <v>0</v>
      </c>
      <c r="X236" s="24">
        <f t="shared" si="77"/>
        <v>47.5</v>
      </c>
      <c r="Y236" s="46"/>
      <c r="Z236" s="34">
        <v>0</v>
      </c>
      <c r="AA236" s="25">
        <f t="shared" si="78"/>
        <v>0</v>
      </c>
      <c r="AB236" s="10">
        <f t="shared" si="79"/>
        <v>0</v>
      </c>
      <c r="AC236" s="26">
        <f t="shared" si="80"/>
        <v>100</v>
      </c>
      <c r="AD236" s="47"/>
      <c r="AE236" s="26">
        <f t="shared" si="81"/>
        <v>0</v>
      </c>
      <c r="AF236" s="34">
        <v>0</v>
      </c>
      <c r="AG236" s="25">
        <f t="shared" si="82"/>
        <v>1</v>
      </c>
      <c r="AH236" s="10">
        <f t="shared" si="83"/>
        <v>0</v>
      </c>
      <c r="AI236" s="26">
        <f t="shared" si="84"/>
        <v>-100</v>
      </c>
      <c r="AJ236" s="47"/>
    </row>
    <row r="237" spans="2:36" ht="14.45">
      <c r="B237" s="22">
        <f t="shared" si="85"/>
        <v>0.15347222222222182</v>
      </c>
      <c r="D237" s="60" t="s">
        <v>112</v>
      </c>
      <c r="F237" s="31">
        <v>0</v>
      </c>
      <c r="G237" s="31">
        <v>0</v>
      </c>
      <c r="H237" s="52">
        <f t="shared" si="66"/>
        <v>1</v>
      </c>
      <c r="I237" s="44"/>
      <c r="J237" s="54">
        <f t="shared" si="67"/>
        <v>0</v>
      </c>
      <c r="K237" s="55">
        <f t="shared" si="68"/>
        <v>47.5</v>
      </c>
      <c r="L237" s="54">
        <f>MIN(J$136:$J237)</f>
        <v>0</v>
      </c>
      <c r="M237" s="55">
        <f>MIN(K$136:$K237)</f>
        <v>47.5</v>
      </c>
      <c r="N237" s="24">
        <f t="shared" si="69"/>
        <v>0</v>
      </c>
      <c r="O237" s="24">
        <f t="shared" si="70"/>
        <v>95</v>
      </c>
      <c r="P237" s="45"/>
      <c r="Q237" s="52">
        <f t="shared" si="71"/>
        <v>1</v>
      </c>
      <c r="R237" s="24">
        <f t="shared" si="72"/>
        <v>0</v>
      </c>
      <c r="S237" s="24">
        <f t="shared" si="73"/>
        <v>47.5</v>
      </c>
      <c r="T237" s="45"/>
      <c r="U237" s="36">
        <f t="shared" si="74"/>
        <v>0</v>
      </c>
      <c r="V237" s="36">
        <f t="shared" si="75"/>
        <v>0</v>
      </c>
      <c r="W237" s="24">
        <f t="shared" si="76"/>
        <v>0</v>
      </c>
      <c r="X237" s="24">
        <f t="shared" si="77"/>
        <v>47.5</v>
      </c>
      <c r="Y237" s="46"/>
      <c r="Z237" s="34">
        <v>0</v>
      </c>
      <c r="AA237" s="25">
        <f t="shared" si="78"/>
        <v>0</v>
      </c>
      <c r="AB237" s="10">
        <f t="shared" si="79"/>
        <v>0</v>
      </c>
      <c r="AC237" s="26">
        <f t="shared" si="80"/>
        <v>100</v>
      </c>
      <c r="AD237" s="47"/>
      <c r="AE237" s="26">
        <f t="shared" si="81"/>
        <v>0</v>
      </c>
      <c r="AF237" s="34">
        <v>0</v>
      </c>
      <c r="AG237" s="25">
        <f t="shared" si="82"/>
        <v>1</v>
      </c>
      <c r="AH237" s="10">
        <f t="shared" si="83"/>
        <v>0</v>
      </c>
      <c r="AI237" s="26">
        <f t="shared" si="84"/>
        <v>-100</v>
      </c>
      <c r="AJ237" s="47"/>
    </row>
    <row r="238" spans="2:36" ht="14.45">
      <c r="B238" s="22">
        <f t="shared" si="85"/>
        <v>0.15416666666666626</v>
      </c>
      <c r="D238" s="60" t="s">
        <v>112</v>
      </c>
      <c r="F238" s="31">
        <v>0</v>
      </c>
      <c r="G238" s="31">
        <v>0</v>
      </c>
      <c r="H238" s="52">
        <f t="shared" si="66"/>
        <v>1</v>
      </c>
      <c r="I238" s="44"/>
      <c r="J238" s="54">
        <f t="shared" si="67"/>
        <v>0</v>
      </c>
      <c r="K238" s="55">
        <f t="shared" si="68"/>
        <v>47.5</v>
      </c>
      <c r="L238" s="54">
        <f>MIN(J$136:$J238)</f>
        <v>0</v>
      </c>
      <c r="M238" s="55">
        <f>MIN(K$136:$K238)</f>
        <v>47.5</v>
      </c>
      <c r="N238" s="24">
        <f t="shared" si="69"/>
        <v>0</v>
      </c>
      <c r="O238" s="24">
        <f t="shared" si="70"/>
        <v>95</v>
      </c>
      <c r="P238" s="45"/>
      <c r="Q238" s="52">
        <f t="shared" si="71"/>
        <v>1</v>
      </c>
      <c r="R238" s="24">
        <f t="shared" si="72"/>
        <v>0</v>
      </c>
      <c r="S238" s="24">
        <f t="shared" si="73"/>
        <v>47.5</v>
      </c>
      <c r="T238" s="45"/>
      <c r="U238" s="36">
        <f t="shared" si="74"/>
        <v>0</v>
      </c>
      <c r="V238" s="36">
        <f t="shared" si="75"/>
        <v>0</v>
      </c>
      <c r="W238" s="24">
        <f t="shared" si="76"/>
        <v>0</v>
      </c>
      <c r="X238" s="24">
        <f t="shared" si="77"/>
        <v>47.5</v>
      </c>
      <c r="Y238" s="46"/>
      <c r="Z238" s="34">
        <v>0</v>
      </c>
      <c r="AA238" s="25">
        <f t="shared" si="78"/>
        <v>0</v>
      </c>
      <c r="AB238" s="10">
        <f t="shared" si="79"/>
        <v>0</v>
      </c>
      <c r="AC238" s="26">
        <f t="shared" si="80"/>
        <v>100</v>
      </c>
      <c r="AD238" s="47"/>
      <c r="AE238" s="26">
        <f t="shared" si="81"/>
        <v>0</v>
      </c>
      <c r="AF238" s="34">
        <v>0</v>
      </c>
      <c r="AG238" s="25">
        <f t="shared" si="82"/>
        <v>1</v>
      </c>
      <c r="AH238" s="10">
        <f t="shared" si="83"/>
        <v>0</v>
      </c>
      <c r="AI238" s="26">
        <f t="shared" si="84"/>
        <v>-100</v>
      </c>
      <c r="AJ238" s="47"/>
    </row>
    <row r="239" spans="2:36" ht="14.45">
      <c r="B239" s="22">
        <f t="shared" si="85"/>
        <v>0.1548611111111107</v>
      </c>
      <c r="D239" s="60" t="s">
        <v>112</v>
      </c>
      <c r="F239" s="31">
        <v>0</v>
      </c>
      <c r="G239" s="31">
        <v>0</v>
      </c>
      <c r="H239" s="52">
        <f t="shared" si="66"/>
        <v>1</v>
      </c>
      <c r="I239" s="44"/>
      <c r="J239" s="54">
        <f t="shared" si="67"/>
        <v>0</v>
      </c>
      <c r="K239" s="55">
        <f t="shared" si="68"/>
        <v>47.5</v>
      </c>
      <c r="L239" s="54">
        <f>MIN(J$136:$J239)</f>
        <v>0</v>
      </c>
      <c r="M239" s="55">
        <f>MIN(K$136:$K239)</f>
        <v>47.5</v>
      </c>
      <c r="N239" s="24">
        <f t="shared" si="69"/>
        <v>0</v>
      </c>
      <c r="O239" s="24">
        <f t="shared" si="70"/>
        <v>95</v>
      </c>
      <c r="P239" s="45"/>
      <c r="Q239" s="52">
        <f t="shared" si="71"/>
        <v>1</v>
      </c>
      <c r="R239" s="24">
        <f t="shared" si="72"/>
        <v>0</v>
      </c>
      <c r="S239" s="24">
        <f t="shared" si="73"/>
        <v>47.5</v>
      </c>
      <c r="T239" s="45"/>
      <c r="U239" s="36">
        <f t="shared" si="74"/>
        <v>0</v>
      </c>
      <c r="V239" s="36">
        <f t="shared" si="75"/>
        <v>0</v>
      </c>
      <c r="W239" s="24">
        <f t="shared" si="76"/>
        <v>0</v>
      </c>
      <c r="X239" s="24">
        <f t="shared" si="77"/>
        <v>47.5</v>
      </c>
      <c r="Y239" s="46"/>
      <c r="Z239" s="34">
        <v>0</v>
      </c>
      <c r="AA239" s="25">
        <f t="shared" si="78"/>
        <v>0</v>
      </c>
      <c r="AB239" s="10">
        <f t="shared" si="79"/>
        <v>0</v>
      </c>
      <c r="AC239" s="26">
        <f t="shared" si="80"/>
        <v>100</v>
      </c>
      <c r="AD239" s="47"/>
      <c r="AE239" s="26">
        <f t="shared" si="81"/>
        <v>0</v>
      </c>
      <c r="AF239" s="34">
        <v>0</v>
      </c>
      <c r="AG239" s="25">
        <f t="shared" si="82"/>
        <v>1</v>
      </c>
      <c r="AH239" s="10">
        <f t="shared" si="83"/>
        <v>0</v>
      </c>
      <c r="AI239" s="26">
        <f t="shared" si="84"/>
        <v>-100</v>
      </c>
      <c r="AJ239" s="47"/>
    </row>
    <row r="240" spans="2:36" ht="14.45">
      <c r="B240" s="22">
        <f t="shared" si="85"/>
        <v>0.15555555555555514</v>
      </c>
      <c r="D240" s="60" t="s">
        <v>112</v>
      </c>
      <c r="F240" s="31">
        <v>0</v>
      </c>
      <c r="G240" s="31">
        <v>0</v>
      </c>
      <c r="H240" s="52">
        <f t="shared" si="66"/>
        <v>1</v>
      </c>
      <c r="I240" s="44"/>
      <c r="J240" s="54">
        <f t="shared" si="67"/>
        <v>0</v>
      </c>
      <c r="K240" s="55">
        <f t="shared" si="68"/>
        <v>47.5</v>
      </c>
      <c r="L240" s="54">
        <f>MIN(J$136:$J240)</f>
        <v>0</v>
      </c>
      <c r="M240" s="55">
        <f>MIN(K$136:$K240)</f>
        <v>47.5</v>
      </c>
      <c r="N240" s="24">
        <f t="shared" si="69"/>
        <v>0</v>
      </c>
      <c r="O240" s="24">
        <f t="shared" si="70"/>
        <v>95</v>
      </c>
      <c r="P240" s="45"/>
      <c r="Q240" s="52">
        <f t="shared" si="71"/>
        <v>1</v>
      </c>
      <c r="R240" s="24">
        <f t="shared" si="72"/>
        <v>0</v>
      </c>
      <c r="S240" s="24">
        <f t="shared" si="73"/>
        <v>47.5</v>
      </c>
      <c r="T240" s="45"/>
      <c r="U240" s="36">
        <f t="shared" si="74"/>
        <v>0</v>
      </c>
      <c r="V240" s="36">
        <f t="shared" si="75"/>
        <v>0</v>
      </c>
      <c r="W240" s="24">
        <f t="shared" si="76"/>
        <v>0</v>
      </c>
      <c r="X240" s="24">
        <f t="shared" si="77"/>
        <v>47.5</v>
      </c>
      <c r="Y240" s="46"/>
      <c r="Z240" s="34">
        <v>0</v>
      </c>
      <c r="AA240" s="25">
        <f t="shared" si="78"/>
        <v>0</v>
      </c>
      <c r="AB240" s="10">
        <f t="shared" si="79"/>
        <v>0</v>
      </c>
      <c r="AC240" s="26">
        <f t="shared" si="80"/>
        <v>100</v>
      </c>
      <c r="AD240" s="47"/>
      <c r="AE240" s="26">
        <f t="shared" si="81"/>
        <v>0</v>
      </c>
      <c r="AF240" s="34">
        <v>0</v>
      </c>
      <c r="AG240" s="25">
        <f t="shared" si="82"/>
        <v>1</v>
      </c>
      <c r="AH240" s="10">
        <f t="shared" si="83"/>
        <v>0</v>
      </c>
      <c r="AI240" s="26">
        <f t="shared" si="84"/>
        <v>-100</v>
      </c>
      <c r="AJ240" s="47"/>
    </row>
    <row r="241" spans="2:36" ht="14.45">
      <c r="B241" s="22">
        <f t="shared" si="85"/>
        <v>0.15624999999999958</v>
      </c>
      <c r="D241" s="60" t="s">
        <v>112</v>
      </c>
      <c r="F241" s="31">
        <v>0</v>
      </c>
      <c r="G241" s="31">
        <v>0</v>
      </c>
      <c r="H241" s="52">
        <f t="shared" si="66"/>
        <v>1</v>
      </c>
      <c r="I241" s="44"/>
      <c r="J241" s="54">
        <f t="shared" si="67"/>
        <v>0</v>
      </c>
      <c r="K241" s="55">
        <f t="shared" si="68"/>
        <v>47.5</v>
      </c>
      <c r="L241" s="54">
        <f>MIN(J$136:$J241)</f>
        <v>0</v>
      </c>
      <c r="M241" s="55">
        <f>MIN(K$136:$K241)</f>
        <v>47.5</v>
      </c>
      <c r="N241" s="24">
        <f t="shared" si="69"/>
        <v>0</v>
      </c>
      <c r="O241" s="24">
        <f t="shared" si="70"/>
        <v>95</v>
      </c>
      <c r="P241" s="45"/>
      <c r="Q241" s="52">
        <f t="shared" si="71"/>
        <v>1</v>
      </c>
      <c r="R241" s="24">
        <f t="shared" si="72"/>
        <v>0</v>
      </c>
      <c r="S241" s="24">
        <f t="shared" si="73"/>
        <v>47.5</v>
      </c>
      <c r="T241" s="45"/>
      <c r="U241" s="36">
        <f t="shared" si="74"/>
        <v>0</v>
      </c>
      <c r="V241" s="36">
        <f t="shared" si="75"/>
        <v>0</v>
      </c>
      <c r="W241" s="24">
        <f t="shared" si="76"/>
        <v>0</v>
      </c>
      <c r="X241" s="24">
        <f t="shared" si="77"/>
        <v>47.5</v>
      </c>
      <c r="Y241" s="46"/>
      <c r="Z241" s="34">
        <v>0</v>
      </c>
      <c r="AA241" s="25">
        <f t="shared" si="78"/>
        <v>0</v>
      </c>
      <c r="AB241" s="10">
        <f t="shared" si="79"/>
        <v>0</v>
      </c>
      <c r="AC241" s="26">
        <f t="shared" si="80"/>
        <v>100</v>
      </c>
      <c r="AD241" s="47"/>
      <c r="AE241" s="26">
        <f t="shared" si="81"/>
        <v>0</v>
      </c>
      <c r="AF241" s="34">
        <v>0</v>
      </c>
      <c r="AG241" s="25">
        <f t="shared" si="82"/>
        <v>1</v>
      </c>
      <c r="AH241" s="10">
        <f t="shared" si="83"/>
        <v>0</v>
      </c>
      <c r="AI241" s="26">
        <f t="shared" si="84"/>
        <v>-100</v>
      </c>
      <c r="AJ241" s="47"/>
    </row>
    <row r="242" spans="2:36" ht="14.45">
      <c r="B242" s="22">
        <f t="shared" si="85"/>
        <v>0.15694444444444403</v>
      </c>
      <c r="D242" s="60" t="s">
        <v>112</v>
      </c>
      <c r="F242" s="31">
        <v>0</v>
      </c>
      <c r="G242" s="31">
        <v>0</v>
      </c>
      <c r="H242" s="52">
        <f t="shared" si="66"/>
        <v>1</v>
      </c>
      <c r="I242" s="44"/>
      <c r="J242" s="54">
        <f t="shared" si="67"/>
        <v>0</v>
      </c>
      <c r="K242" s="55">
        <f t="shared" si="68"/>
        <v>47.5</v>
      </c>
      <c r="L242" s="54">
        <f>MIN(J$136:$J242)</f>
        <v>0</v>
      </c>
      <c r="M242" s="55">
        <f>MIN(K$136:$K242)</f>
        <v>47.5</v>
      </c>
      <c r="N242" s="24">
        <f t="shared" si="69"/>
        <v>0</v>
      </c>
      <c r="O242" s="24">
        <f t="shared" si="70"/>
        <v>95</v>
      </c>
      <c r="P242" s="45"/>
      <c r="Q242" s="52">
        <f t="shared" si="71"/>
        <v>1</v>
      </c>
      <c r="R242" s="24">
        <f t="shared" si="72"/>
        <v>0</v>
      </c>
      <c r="S242" s="24">
        <f t="shared" si="73"/>
        <v>47.5</v>
      </c>
      <c r="T242" s="45"/>
      <c r="U242" s="36">
        <f t="shared" si="74"/>
        <v>0</v>
      </c>
      <c r="V242" s="36">
        <f t="shared" si="75"/>
        <v>0</v>
      </c>
      <c r="W242" s="24">
        <f t="shared" si="76"/>
        <v>0</v>
      </c>
      <c r="X242" s="24">
        <f t="shared" si="77"/>
        <v>47.5</v>
      </c>
      <c r="Y242" s="46"/>
      <c r="Z242" s="34">
        <v>0</v>
      </c>
      <c r="AA242" s="25">
        <f t="shared" si="78"/>
        <v>0</v>
      </c>
      <c r="AB242" s="10">
        <f t="shared" si="79"/>
        <v>0</v>
      </c>
      <c r="AC242" s="26">
        <f t="shared" si="80"/>
        <v>100</v>
      </c>
      <c r="AD242" s="47"/>
      <c r="AE242" s="26">
        <f t="shared" si="81"/>
        <v>0</v>
      </c>
      <c r="AF242" s="34">
        <v>0</v>
      </c>
      <c r="AG242" s="25">
        <f t="shared" si="82"/>
        <v>1</v>
      </c>
      <c r="AH242" s="10">
        <f t="shared" si="83"/>
        <v>0</v>
      </c>
      <c r="AI242" s="26">
        <f t="shared" si="84"/>
        <v>-100</v>
      </c>
      <c r="AJ242" s="47"/>
    </row>
    <row r="243" spans="2:36" ht="14.45">
      <c r="B243" s="22">
        <f t="shared" si="85"/>
        <v>0.15763888888888847</v>
      </c>
      <c r="D243" s="60" t="s">
        <v>112</v>
      </c>
      <c r="F243" s="31">
        <v>0</v>
      </c>
      <c r="G243" s="31">
        <v>0</v>
      </c>
      <c r="H243" s="52">
        <f t="shared" si="66"/>
        <v>1</v>
      </c>
      <c r="I243" s="44"/>
      <c r="J243" s="54">
        <f t="shared" si="67"/>
        <v>0</v>
      </c>
      <c r="K243" s="55">
        <f t="shared" si="68"/>
        <v>47.5</v>
      </c>
      <c r="L243" s="54">
        <f>MIN(J$136:$J243)</f>
        <v>0</v>
      </c>
      <c r="M243" s="55">
        <f>MIN(K$136:$K243)</f>
        <v>47.5</v>
      </c>
      <c r="N243" s="24">
        <f t="shared" si="69"/>
        <v>0</v>
      </c>
      <c r="O243" s="24">
        <f t="shared" si="70"/>
        <v>95</v>
      </c>
      <c r="P243" s="45"/>
      <c r="Q243" s="52">
        <f t="shared" si="71"/>
        <v>1</v>
      </c>
      <c r="R243" s="24">
        <f t="shared" si="72"/>
        <v>0</v>
      </c>
      <c r="S243" s="24">
        <f t="shared" si="73"/>
        <v>47.5</v>
      </c>
      <c r="T243" s="45"/>
      <c r="U243" s="36">
        <f t="shared" si="74"/>
        <v>0</v>
      </c>
      <c r="V243" s="36">
        <f t="shared" si="75"/>
        <v>0</v>
      </c>
      <c r="W243" s="24">
        <f t="shared" si="76"/>
        <v>0</v>
      </c>
      <c r="X243" s="24">
        <f t="shared" si="77"/>
        <v>47.5</v>
      </c>
      <c r="Y243" s="46"/>
      <c r="Z243" s="34">
        <v>0</v>
      </c>
      <c r="AA243" s="25">
        <f t="shared" si="78"/>
        <v>0</v>
      </c>
      <c r="AB243" s="10">
        <f t="shared" si="79"/>
        <v>0</v>
      </c>
      <c r="AC243" s="26">
        <f t="shared" si="80"/>
        <v>100</v>
      </c>
      <c r="AD243" s="47"/>
      <c r="AE243" s="26">
        <f t="shared" si="81"/>
        <v>0</v>
      </c>
      <c r="AF243" s="34">
        <v>0</v>
      </c>
      <c r="AG243" s="25">
        <f t="shared" si="82"/>
        <v>1</v>
      </c>
      <c r="AH243" s="10">
        <f t="shared" si="83"/>
        <v>0</v>
      </c>
      <c r="AI243" s="26">
        <f t="shared" si="84"/>
        <v>-100</v>
      </c>
      <c r="AJ243" s="47"/>
    </row>
    <row r="244" spans="2:36" ht="14.45">
      <c r="B244" s="22">
        <f t="shared" si="85"/>
        <v>0.15833333333333291</v>
      </c>
      <c r="D244" s="60" t="s">
        <v>112</v>
      </c>
      <c r="F244" s="31">
        <v>0</v>
      </c>
      <c r="G244" s="31">
        <v>0</v>
      </c>
      <c r="H244" s="52">
        <f t="shared" si="66"/>
        <v>1</v>
      </c>
      <c r="I244" s="44"/>
      <c r="J244" s="54">
        <f t="shared" si="67"/>
        <v>0</v>
      </c>
      <c r="K244" s="55">
        <f t="shared" si="68"/>
        <v>47.5</v>
      </c>
      <c r="L244" s="54">
        <f>MIN(J$136:$J244)</f>
        <v>0</v>
      </c>
      <c r="M244" s="55">
        <f>MIN(K$136:$K244)</f>
        <v>47.5</v>
      </c>
      <c r="N244" s="24">
        <f t="shared" si="69"/>
        <v>0</v>
      </c>
      <c r="O244" s="24">
        <f t="shared" si="70"/>
        <v>95</v>
      </c>
      <c r="P244" s="45"/>
      <c r="Q244" s="52">
        <f t="shared" si="71"/>
        <v>1</v>
      </c>
      <c r="R244" s="24">
        <f t="shared" si="72"/>
        <v>0</v>
      </c>
      <c r="S244" s="24">
        <f t="shared" si="73"/>
        <v>47.5</v>
      </c>
      <c r="T244" s="45"/>
      <c r="U244" s="36">
        <f t="shared" si="74"/>
        <v>0</v>
      </c>
      <c r="V244" s="36">
        <f t="shared" si="75"/>
        <v>0</v>
      </c>
      <c r="W244" s="24">
        <f t="shared" si="76"/>
        <v>0</v>
      </c>
      <c r="X244" s="24">
        <f t="shared" si="77"/>
        <v>47.5</v>
      </c>
      <c r="Y244" s="46"/>
      <c r="Z244" s="34">
        <v>0</v>
      </c>
      <c r="AA244" s="25">
        <f t="shared" si="78"/>
        <v>0</v>
      </c>
      <c r="AB244" s="10">
        <f t="shared" si="79"/>
        <v>0</v>
      </c>
      <c r="AC244" s="26">
        <f t="shared" si="80"/>
        <v>100</v>
      </c>
      <c r="AD244" s="47"/>
      <c r="AE244" s="26">
        <f t="shared" si="81"/>
        <v>0</v>
      </c>
      <c r="AF244" s="34">
        <v>0</v>
      </c>
      <c r="AG244" s="25">
        <f t="shared" si="82"/>
        <v>1</v>
      </c>
      <c r="AH244" s="10">
        <f t="shared" si="83"/>
        <v>0</v>
      </c>
      <c r="AI244" s="26">
        <f t="shared" si="84"/>
        <v>-100</v>
      </c>
      <c r="AJ244" s="47"/>
    </row>
    <row r="245" spans="2:36" ht="14.45">
      <c r="B245" s="22">
        <f t="shared" si="85"/>
        <v>0.15902777777777735</v>
      </c>
      <c r="D245" s="60" t="s">
        <v>112</v>
      </c>
      <c r="F245" s="31">
        <v>0</v>
      </c>
      <c r="G245" s="31">
        <v>0</v>
      </c>
      <c r="H245" s="52">
        <f t="shared" si="66"/>
        <v>1</v>
      </c>
      <c r="I245" s="44"/>
      <c r="J245" s="54">
        <f t="shared" si="67"/>
        <v>0</v>
      </c>
      <c r="K245" s="55">
        <f t="shared" si="68"/>
        <v>47.5</v>
      </c>
      <c r="L245" s="54">
        <f>MIN(J$136:$J245)</f>
        <v>0</v>
      </c>
      <c r="M245" s="55">
        <f>MIN(K$136:$K245)</f>
        <v>47.5</v>
      </c>
      <c r="N245" s="24">
        <f t="shared" si="69"/>
        <v>0</v>
      </c>
      <c r="O245" s="24">
        <f t="shared" si="70"/>
        <v>95</v>
      </c>
      <c r="P245" s="45"/>
      <c r="Q245" s="52">
        <f t="shared" si="71"/>
        <v>1</v>
      </c>
      <c r="R245" s="24">
        <f t="shared" si="72"/>
        <v>0</v>
      </c>
      <c r="S245" s="24">
        <f t="shared" si="73"/>
        <v>47.5</v>
      </c>
      <c r="T245" s="45"/>
      <c r="U245" s="36">
        <f t="shared" si="74"/>
        <v>0</v>
      </c>
      <c r="V245" s="36">
        <f t="shared" si="75"/>
        <v>0</v>
      </c>
      <c r="W245" s="24">
        <f t="shared" si="76"/>
        <v>0</v>
      </c>
      <c r="X245" s="24">
        <f t="shared" si="77"/>
        <v>47.5</v>
      </c>
      <c r="Y245" s="46"/>
      <c r="Z245" s="34">
        <v>0</v>
      </c>
      <c r="AA245" s="25">
        <f t="shared" si="78"/>
        <v>0</v>
      </c>
      <c r="AB245" s="10">
        <f t="shared" si="79"/>
        <v>0</v>
      </c>
      <c r="AC245" s="26">
        <f t="shared" si="80"/>
        <v>100</v>
      </c>
      <c r="AD245" s="47"/>
      <c r="AE245" s="26">
        <f t="shared" si="81"/>
        <v>0</v>
      </c>
      <c r="AF245" s="34">
        <v>0</v>
      </c>
      <c r="AG245" s="25">
        <f t="shared" si="82"/>
        <v>1</v>
      </c>
      <c r="AH245" s="10">
        <f t="shared" si="83"/>
        <v>0</v>
      </c>
      <c r="AI245" s="26">
        <f t="shared" si="84"/>
        <v>-100</v>
      </c>
      <c r="AJ245" s="47"/>
    </row>
    <row r="246" spans="2:36" ht="14.45">
      <c r="B246" s="22">
        <f t="shared" si="85"/>
        <v>0.15972222222222179</v>
      </c>
      <c r="D246" s="60" t="s">
        <v>112</v>
      </c>
      <c r="F246" s="31">
        <v>0</v>
      </c>
      <c r="G246" s="31">
        <v>0</v>
      </c>
      <c r="H246" s="52">
        <f t="shared" si="66"/>
        <v>1</v>
      </c>
      <c r="I246" s="44"/>
      <c r="J246" s="54">
        <f t="shared" si="67"/>
        <v>0</v>
      </c>
      <c r="K246" s="55">
        <f t="shared" si="68"/>
        <v>47.5</v>
      </c>
      <c r="L246" s="54">
        <f>MIN(J$136:$J246)</f>
        <v>0</v>
      </c>
      <c r="M246" s="55">
        <f>MIN(K$136:$K246)</f>
        <v>47.5</v>
      </c>
      <c r="N246" s="24">
        <f t="shared" si="69"/>
        <v>0</v>
      </c>
      <c r="O246" s="24">
        <f t="shared" si="70"/>
        <v>95</v>
      </c>
      <c r="P246" s="45"/>
      <c r="Q246" s="52">
        <f t="shared" si="71"/>
        <v>1</v>
      </c>
      <c r="R246" s="24">
        <f t="shared" si="72"/>
        <v>0</v>
      </c>
      <c r="S246" s="24">
        <f t="shared" si="73"/>
        <v>47.5</v>
      </c>
      <c r="T246" s="45"/>
      <c r="U246" s="36">
        <f t="shared" si="74"/>
        <v>0</v>
      </c>
      <c r="V246" s="36">
        <f t="shared" si="75"/>
        <v>0</v>
      </c>
      <c r="W246" s="24">
        <f t="shared" si="76"/>
        <v>0</v>
      </c>
      <c r="X246" s="24">
        <f t="shared" si="77"/>
        <v>47.5</v>
      </c>
      <c r="Y246" s="46"/>
      <c r="Z246" s="34">
        <v>0</v>
      </c>
      <c r="AA246" s="25">
        <f t="shared" si="78"/>
        <v>0</v>
      </c>
      <c r="AB246" s="10">
        <f t="shared" si="79"/>
        <v>0</v>
      </c>
      <c r="AC246" s="26">
        <f t="shared" si="80"/>
        <v>100</v>
      </c>
      <c r="AD246" s="47"/>
      <c r="AE246" s="26">
        <f t="shared" si="81"/>
        <v>0</v>
      </c>
      <c r="AF246" s="34">
        <v>0</v>
      </c>
      <c r="AG246" s="25">
        <f t="shared" si="82"/>
        <v>1</v>
      </c>
      <c r="AH246" s="10">
        <f t="shared" si="83"/>
        <v>0</v>
      </c>
      <c r="AI246" s="26">
        <f t="shared" si="84"/>
        <v>-100</v>
      </c>
      <c r="AJ246" s="47"/>
    </row>
    <row r="247" spans="2:36" ht="14.45">
      <c r="B247" s="22">
        <f t="shared" si="85"/>
        <v>0.16041666666666624</v>
      </c>
      <c r="D247" s="60" t="s">
        <v>112</v>
      </c>
      <c r="F247" s="31">
        <v>0</v>
      </c>
      <c r="G247" s="31">
        <v>0</v>
      </c>
      <c r="H247" s="52">
        <f t="shared" si="66"/>
        <v>1</v>
      </c>
      <c r="I247" s="44"/>
      <c r="J247" s="54">
        <f t="shared" si="67"/>
        <v>0</v>
      </c>
      <c r="K247" s="55">
        <f t="shared" si="68"/>
        <v>47.5</v>
      </c>
      <c r="L247" s="54">
        <f>MIN(J$136:$J247)</f>
        <v>0</v>
      </c>
      <c r="M247" s="55">
        <f>MIN(K$136:$K247)</f>
        <v>47.5</v>
      </c>
      <c r="N247" s="24">
        <f t="shared" si="69"/>
        <v>0</v>
      </c>
      <c r="O247" s="24">
        <f t="shared" si="70"/>
        <v>95</v>
      </c>
      <c r="P247" s="45"/>
      <c r="Q247" s="52">
        <f t="shared" si="71"/>
        <v>1</v>
      </c>
      <c r="R247" s="24">
        <f t="shared" si="72"/>
        <v>0</v>
      </c>
      <c r="S247" s="24">
        <f t="shared" si="73"/>
        <v>47.5</v>
      </c>
      <c r="T247" s="45"/>
      <c r="U247" s="36">
        <f t="shared" si="74"/>
        <v>0</v>
      </c>
      <c r="V247" s="36">
        <f t="shared" si="75"/>
        <v>0</v>
      </c>
      <c r="W247" s="24">
        <f t="shared" si="76"/>
        <v>0</v>
      </c>
      <c r="X247" s="24">
        <f t="shared" si="77"/>
        <v>47.5</v>
      </c>
      <c r="Y247" s="46"/>
      <c r="Z247" s="34">
        <v>0</v>
      </c>
      <c r="AA247" s="25">
        <f t="shared" si="78"/>
        <v>0</v>
      </c>
      <c r="AB247" s="10">
        <f t="shared" si="79"/>
        <v>0</v>
      </c>
      <c r="AC247" s="26">
        <f t="shared" si="80"/>
        <v>100</v>
      </c>
      <c r="AD247" s="47"/>
      <c r="AE247" s="26">
        <f t="shared" si="81"/>
        <v>0</v>
      </c>
      <c r="AF247" s="34">
        <v>0</v>
      </c>
      <c r="AG247" s="25">
        <f t="shared" si="82"/>
        <v>1</v>
      </c>
      <c r="AH247" s="10">
        <f t="shared" si="83"/>
        <v>0</v>
      </c>
      <c r="AI247" s="26">
        <f t="shared" si="84"/>
        <v>-100</v>
      </c>
      <c r="AJ247" s="47"/>
    </row>
    <row r="248" spans="2:36" ht="14.45">
      <c r="B248" s="22">
        <f t="shared" si="85"/>
        <v>0.16111111111111068</v>
      </c>
      <c r="D248" s="60" t="s">
        <v>112</v>
      </c>
      <c r="F248" s="31">
        <v>0</v>
      </c>
      <c r="G248" s="31">
        <v>0</v>
      </c>
      <c r="H248" s="52">
        <f t="shared" si="66"/>
        <v>1</v>
      </c>
      <c r="I248" s="44"/>
      <c r="J248" s="54">
        <f t="shared" si="67"/>
        <v>0</v>
      </c>
      <c r="K248" s="55">
        <f t="shared" si="68"/>
        <v>47.5</v>
      </c>
      <c r="L248" s="54">
        <f>MIN(J$136:$J248)</f>
        <v>0</v>
      </c>
      <c r="M248" s="55">
        <f>MIN(K$136:$K248)</f>
        <v>47.5</v>
      </c>
      <c r="N248" s="24">
        <f t="shared" si="69"/>
        <v>0</v>
      </c>
      <c r="O248" s="24">
        <f t="shared" si="70"/>
        <v>95</v>
      </c>
      <c r="P248" s="45"/>
      <c r="Q248" s="52">
        <f t="shared" si="71"/>
        <v>1</v>
      </c>
      <c r="R248" s="24">
        <f t="shared" si="72"/>
        <v>0</v>
      </c>
      <c r="S248" s="24">
        <f t="shared" si="73"/>
        <v>47.5</v>
      </c>
      <c r="T248" s="45"/>
      <c r="U248" s="36">
        <f t="shared" si="74"/>
        <v>0</v>
      </c>
      <c r="V248" s="36">
        <f t="shared" si="75"/>
        <v>0</v>
      </c>
      <c r="W248" s="24">
        <f t="shared" si="76"/>
        <v>0</v>
      </c>
      <c r="X248" s="24">
        <f t="shared" si="77"/>
        <v>47.5</v>
      </c>
      <c r="Y248" s="46"/>
      <c r="Z248" s="34">
        <v>0</v>
      </c>
      <c r="AA248" s="25">
        <f t="shared" si="78"/>
        <v>0</v>
      </c>
      <c r="AB248" s="10">
        <f t="shared" si="79"/>
        <v>0</v>
      </c>
      <c r="AC248" s="26">
        <f t="shared" si="80"/>
        <v>100</v>
      </c>
      <c r="AD248" s="47"/>
      <c r="AE248" s="26">
        <f t="shared" si="81"/>
        <v>0</v>
      </c>
      <c r="AF248" s="34">
        <v>0</v>
      </c>
      <c r="AG248" s="25">
        <f t="shared" si="82"/>
        <v>1</v>
      </c>
      <c r="AH248" s="10">
        <f t="shared" si="83"/>
        <v>0</v>
      </c>
      <c r="AI248" s="26">
        <f t="shared" si="84"/>
        <v>-100</v>
      </c>
      <c r="AJ248" s="47"/>
    </row>
    <row r="249" spans="2:36" ht="14.45">
      <c r="B249" s="22">
        <f t="shared" si="85"/>
        <v>0.16180555555555512</v>
      </c>
      <c r="D249" s="60" t="s">
        <v>112</v>
      </c>
      <c r="F249" s="31">
        <v>0</v>
      </c>
      <c r="G249" s="31">
        <v>0</v>
      </c>
      <c r="H249" s="52">
        <f t="shared" si="66"/>
        <v>1</v>
      </c>
      <c r="I249" s="44"/>
      <c r="J249" s="54">
        <f t="shared" si="67"/>
        <v>0</v>
      </c>
      <c r="K249" s="55">
        <f t="shared" si="68"/>
        <v>47.5</v>
      </c>
      <c r="L249" s="54">
        <f>MIN(J$136:$J249)</f>
        <v>0</v>
      </c>
      <c r="M249" s="55">
        <f>MIN(K$136:$K249)</f>
        <v>47.5</v>
      </c>
      <c r="N249" s="24">
        <f t="shared" si="69"/>
        <v>0</v>
      </c>
      <c r="O249" s="24">
        <f t="shared" si="70"/>
        <v>95</v>
      </c>
      <c r="P249" s="45"/>
      <c r="Q249" s="52">
        <f t="shared" si="71"/>
        <v>1</v>
      </c>
      <c r="R249" s="24">
        <f t="shared" si="72"/>
        <v>0</v>
      </c>
      <c r="S249" s="24">
        <f t="shared" si="73"/>
        <v>47.5</v>
      </c>
      <c r="T249" s="45"/>
      <c r="U249" s="36">
        <f t="shared" si="74"/>
        <v>0</v>
      </c>
      <c r="V249" s="36">
        <f t="shared" si="75"/>
        <v>0</v>
      </c>
      <c r="W249" s="24">
        <f t="shared" si="76"/>
        <v>0</v>
      </c>
      <c r="X249" s="24">
        <f t="shared" si="77"/>
        <v>47.5</v>
      </c>
      <c r="Y249" s="46"/>
      <c r="Z249" s="34">
        <v>0</v>
      </c>
      <c r="AA249" s="25">
        <f t="shared" si="78"/>
        <v>0</v>
      </c>
      <c r="AB249" s="10">
        <f t="shared" si="79"/>
        <v>0</v>
      </c>
      <c r="AC249" s="26">
        <f t="shared" si="80"/>
        <v>100</v>
      </c>
      <c r="AD249" s="47"/>
      <c r="AE249" s="26">
        <f t="shared" si="81"/>
        <v>0</v>
      </c>
      <c r="AF249" s="34">
        <v>0</v>
      </c>
      <c r="AG249" s="25">
        <f t="shared" si="82"/>
        <v>1</v>
      </c>
      <c r="AH249" s="10">
        <f t="shared" si="83"/>
        <v>0</v>
      </c>
      <c r="AI249" s="26">
        <f t="shared" si="84"/>
        <v>-100</v>
      </c>
      <c r="AJ249" s="47"/>
    </row>
    <row r="250" spans="2:36" ht="14.45">
      <c r="B250" s="22">
        <f t="shared" si="85"/>
        <v>0.16249999999999956</v>
      </c>
      <c r="D250" s="60" t="s">
        <v>112</v>
      </c>
      <c r="F250" s="31">
        <v>0</v>
      </c>
      <c r="G250" s="31">
        <v>0</v>
      </c>
      <c r="H250" s="52">
        <f t="shared" si="66"/>
        <v>1</v>
      </c>
      <c r="I250" s="44"/>
      <c r="J250" s="54">
        <f t="shared" si="67"/>
        <v>0</v>
      </c>
      <c r="K250" s="55">
        <f t="shared" si="68"/>
        <v>47.5</v>
      </c>
      <c r="L250" s="54">
        <f>MIN(J$136:$J250)</f>
        <v>0</v>
      </c>
      <c r="M250" s="55">
        <f>MIN(K$136:$K250)</f>
        <v>47.5</v>
      </c>
      <c r="N250" s="24">
        <f t="shared" si="69"/>
        <v>0</v>
      </c>
      <c r="O250" s="24">
        <f t="shared" si="70"/>
        <v>95</v>
      </c>
      <c r="P250" s="45"/>
      <c r="Q250" s="52">
        <f t="shared" si="71"/>
        <v>1</v>
      </c>
      <c r="R250" s="24">
        <f t="shared" si="72"/>
        <v>0</v>
      </c>
      <c r="S250" s="24">
        <f t="shared" si="73"/>
        <v>47.5</v>
      </c>
      <c r="T250" s="45"/>
      <c r="U250" s="36">
        <f t="shared" si="74"/>
        <v>0</v>
      </c>
      <c r="V250" s="36">
        <f t="shared" si="75"/>
        <v>0</v>
      </c>
      <c r="W250" s="24">
        <f t="shared" si="76"/>
        <v>0</v>
      </c>
      <c r="X250" s="24">
        <f t="shared" si="77"/>
        <v>47.5</v>
      </c>
      <c r="Y250" s="46"/>
      <c r="Z250" s="34">
        <v>0</v>
      </c>
      <c r="AA250" s="25">
        <f t="shared" si="78"/>
        <v>0</v>
      </c>
      <c r="AB250" s="10">
        <f t="shared" si="79"/>
        <v>0</v>
      </c>
      <c r="AC250" s="26">
        <f t="shared" si="80"/>
        <v>100</v>
      </c>
      <c r="AD250" s="47"/>
      <c r="AE250" s="26">
        <f t="shared" si="81"/>
        <v>0</v>
      </c>
      <c r="AF250" s="34">
        <v>0</v>
      </c>
      <c r="AG250" s="25">
        <f t="shared" si="82"/>
        <v>1</v>
      </c>
      <c r="AH250" s="10">
        <f t="shared" si="83"/>
        <v>0</v>
      </c>
      <c r="AI250" s="26">
        <f t="shared" si="84"/>
        <v>-100</v>
      </c>
      <c r="AJ250" s="47"/>
    </row>
    <row r="251" spans="2:36" ht="14.45">
      <c r="B251" s="22">
        <f t="shared" si="85"/>
        <v>0.163194444444444</v>
      </c>
      <c r="D251" s="60" t="s">
        <v>112</v>
      </c>
      <c r="F251" s="31">
        <v>0</v>
      </c>
      <c r="G251" s="31">
        <v>0</v>
      </c>
      <c r="H251" s="52">
        <f t="shared" si="66"/>
        <v>1</v>
      </c>
      <c r="I251" s="44"/>
      <c r="J251" s="54">
        <f t="shared" si="67"/>
        <v>0</v>
      </c>
      <c r="K251" s="55">
        <f t="shared" si="68"/>
        <v>47.5</v>
      </c>
      <c r="L251" s="54">
        <f>MIN(J$136:$J251)</f>
        <v>0</v>
      </c>
      <c r="M251" s="55">
        <f>MIN(K$136:$K251)</f>
        <v>47.5</v>
      </c>
      <c r="N251" s="24">
        <f t="shared" si="69"/>
        <v>0</v>
      </c>
      <c r="O251" s="24">
        <f t="shared" si="70"/>
        <v>95</v>
      </c>
      <c r="P251" s="45"/>
      <c r="Q251" s="52">
        <f t="shared" si="71"/>
        <v>1</v>
      </c>
      <c r="R251" s="24">
        <f t="shared" si="72"/>
        <v>0</v>
      </c>
      <c r="S251" s="24">
        <f t="shared" si="73"/>
        <v>47.5</v>
      </c>
      <c r="T251" s="45"/>
      <c r="U251" s="36">
        <f t="shared" si="74"/>
        <v>0</v>
      </c>
      <c r="V251" s="36">
        <f t="shared" si="75"/>
        <v>0</v>
      </c>
      <c r="W251" s="24">
        <f t="shared" si="76"/>
        <v>0</v>
      </c>
      <c r="X251" s="24">
        <f t="shared" si="77"/>
        <v>47.5</v>
      </c>
      <c r="Y251" s="46"/>
      <c r="Z251" s="34">
        <v>0</v>
      </c>
      <c r="AA251" s="25">
        <f t="shared" si="78"/>
        <v>0</v>
      </c>
      <c r="AB251" s="10">
        <f t="shared" si="79"/>
        <v>0</v>
      </c>
      <c r="AC251" s="26">
        <f t="shared" si="80"/>
        <v>100</v>
      </c>
      <c r="AD251" s="47"/>
      <c r="AE251" s="26">
        <f t="shared" si="81"/>
        <v>0</v>
      </c>
      <c r="AF251" s="34">
        <v>0</v>
      </c>
      <c r="AG251" s="25">
        <f t="shared" si="82"/>
        <v>1</v>
      </c>
      <c r="AH251" s="10">
        <f t="shared" si="83"/>
        <v>0</v>
      </c>
      <c r="AI251" s="26">
        <f t="shared" si="84"/>
        <v>-100</v>
      </c>
      <c r="AJ251" s="47"/>
    </row>
    <row r="252" spans="2:36" ht="14.45">
      <c r="B252" s="22">
        <f t="shared" si="85"/>
        <v>0.16388888888888845</v>
      </c>
      <c r="D252" s="60" t="s">
        <v>112</v>
      </c>
      <c r="F252" s="31">
        <v>0</v>
      </c>
      <c r="G252" s="31">
        <v>0</v>
      </c>
      <c r="H252" s="52">
        <f t="shared" si="66"/>
        <v>1</v>
      </c>
      <c r="I252" s="44"/>
      <c r="J252" s="54">
        <f t="shared" si="67"/>
        <v>0</v>
      </c>
      <c r="K252" s="55">
        <f t="shared" si="68"/>
        <v>47.5</v>
      </c>
      <c r="L252" s="54">
        <f>MIN(J$136:$J252)</f>
        <v>0</v>
      </c>
      <c r="M252" s="55">
        <f>MIN(K$136:$K252)</f>
        <v>47.5</v>
      </c>
      <c r="N252" s="24">
        <f t="shared" si="69"/>
        <v>0</v>
      </c>
      <c r="O252" s="24">
        <f t="shared" si="70"/>
        <v>95</v>
      </c>
      <c r="P252" s="45"/>
      <c r="Q252" s="52">
        <f t="shared" si="71"/>
        <v>1</v>
      </c>
      <c r="R252" s="24">
        <f t="shared" si="72"/>
        <v>0</v>
      </c>
      <c r="S252" s="24">
        <f t="shared" si="73"/>
        <v>47.5</v>
      </c>
      <c r="T252" s="45"/>
      <c r="U252" s="36">
        <f t="shared" si="74"/>
        <v>0</v>
      </c>
      <c r="V252" s="36">
        <f t="shared" si="75"/>
        <v>0</v>
      </c>
      <c r="W252" s="24">
        <f t="shared" si="76"/>
        <v>0</v>
      </c>
      <c r="X252" s="24">
        <f t="shared" si="77"/>
        <v>47.5</v>
      </c>
      <c r="Y252" s="46"/>
      <c r="Z252" s="34">
        <v>0</v>
      </c>
      <c r="AA252" s="25">
        <f t="shared" si="78"/>
        <v>0</v>
      </c>
      <c r="AB252" s="10">
        <f t="shared" si="79"/>
        <v>0</v>
      </c>
      <c r="AC252" s="26">
        <f t="shared" si="80"/>
        <v>100</v>
      </c>
      <c r="AD252" s="47"/>
      <c r="AE252" s="26">
        <f t="shared" si="81"/>
        <v>0</v>
      </c>
      <c r="AF252" s="34">
        <v>0</v>
      </c>
      <c r="AG252" s="25">
        <f t="shared" si="82"/>
        <v>1</v>
      </c>
      <c r="AH252" s="10">
        <f t="shared" si="83"/>
        <v>0</v>
      </c>
      <c r="AI252" s="26">
        <f t="shared" si="84"/>
        <v>-100</v>
      </c>
      <c r="AJ252" s="47"/>
    </row>
    <row r="253" spans="2:36" ht="14.45">
      <c r="B253" s="22">
        <f t="shared" si="85"/>
        <v>0.16458333333333289</v>
      </c>
      <c r="D253" s="60" t="s">
        <v>112</v>
      </c>
      <c r="F253" s="31">
        <v>0</v>
      </c>
      <c r="G253" s="31">
        <v>0</v>
      </c>
      <c r="H253" s="52">
        <f t="shared" si="66"/>
        <v>1</v>
      </c>
      <c r="I253" s="44"/>
      <c r="J253" s="54">
        <f t="shared" si="67"/>
        <v>0</v>
      </c>
      <c r="K253" s="55">
        <f t="shared" si="68"/>
        <v>47.5</v>
      </c>
      <c r="L253" s="54">
        <f>MIN(J$136:$J253)</f>
        <v>0</v>
      </c>
      <c r="M253" s="55">
        <f>MIN(K$136:$K253)</f>
        <v>47.5</v>
      </c>
      <c r="N253" s="24">
        <f t="shared" si="69"/>
        <v>0</v>
      </c>
      <c r="O253" s="24">
        <f t="shared" si="70"/>
        <v>95</v>
      </c>
      <c r="P253" s="45"/>
      <c r="Q253" s="52">
        <f t="shared" si="71"/>
        <v>1</v>
      </c>
      <c r="R253" s="24">
        <f t="shared" si="72"/>
        <v>0</v>
      </c>
      <c r="S253" s="24">
        <f t="shared" si="73"/>
        <v>47.5</v>
      </c>
      <c r="T253" s="45"/>
      <c r="U253" s="36">
        <f t="shared" si="74"/>
        <v>0</v>
      </c>
      <c r="V253" s="36">
        <f t="shared" si="75"/>
        <v>0</v>
      </c>
      <c r="W253" s="24">
        <f t="shared" si="76"/>
        <v>0</v>
      </c>
      <c r="X253" s="24">
        <f t="shared" si="77"/>
        <v>47.5</v>
      </c>
      <c r="Y253" s="46"/>
      <c r="Z253" s="34">
        <v>0</v>
      </c>
      <c r="AA253" s="25">
        <f t="shared" si="78"/>
        <v>0</v>
      </c>
      <c r="AB253" s="10">
        <f t="shared" si="79"/>
        <v>0</v>
      </c>
      <c r="AC253" s="26">
        <f t="shared" si="80"/>
        <v>100</v>
      </c>
      <c r="AD253" s="47"/>
      <c r="AE253" s="26">
        <f t="shared" si="81"/>
        <v>0</v>
      </c>
      <c r="AF253" s="34">
        <v>0</v>
      </c>
      <c r="AG253" s="25">
        <f t="shared" si="82"/>
        <v>1</v>
      </c>
      <c r="AH253" s="10">
        <f t="shared" si="83"/>
        <v>0</v>
      </c>
      <c r="AI253" s="26">
        <f t="shared" si="84"/>
        <v>-100</v>
      </c>
      <c r="AJ253" s="47"/>
    </row>
    <row r="254" spans="2:36" ht="14.45">
      <c r="B254" s="22">
        <f t="shared" si="85"/>
        <v>0.16527777777777733</v>
      </c>
      <c r="D254" s="60" t="s">
        <v>112</v>
      </c>
      <c r="F254" s="31">
        <v>0</v>
      </c>
      <c r="G254" s="31">
        <v>0</v>
      </c>
      <c r="H254" s="52">
        <f t="shared" si="66"/>
        <v>1</v>
      </c>
      <c r="I254" s="44"/>
      <c r="J254" s="54">
        <f t="shared" si="67"/>
        <v>0</v>
      </c>
      <c r="K254" s="55">
        <f t="shared" si="68"/>
        <v>47.5</v>
      </c>
      <c r="L254" s="54">
        <f>MIN(J$136:$J254)</f>
        <v>0</v>
      </c>
      <c r="M254" s="55">
        <f>MIN(K$136:$K254)</f>
        <v>47.5</v>
      </c>
      <c r="N254" s="24">
        <f t="shared" si="69"/>
        <v>0</v>
      </c>
      <c r="O254" s="24">
        <f t="shared" si="70"/>
        <v>95</v>
      </c>
      <c r="P254" s="45"/>
      <c r="Q254" s="52">
        <f t="shared" si="71"/>
        <v>1</v>
      </c>
      <c r="R254" s="24">
        <f t="shared" si="72"/>
        <v>0</v>
      </c>
      <c r="S254" s="24">
        <f t="shared" si="73"/>
        <v>47.5</v>
      </c>
      <c r="T254" s="45"/>
      <c r="U254" s="36">
        <f t="shared" si="74"/>
        <v>0</v>
      </c>
      <c r="V254" s="36">
        <f t="shared" si="75"/>
        <v>0</v>
      </c>
      <c r="W254" s="24">
        <f t="shared" si="76"/>
        <v>0</v>
      </c>
      <c r="X254" s="24">
        <f t="shared" si="77"/>
        <v>47.5</v>
      </c>
      <c r="Y254" s="46"/>
      <c r="Z254" s="34">
        <v>0</v>
      </c>
      <c r="AA254" s="25">
        <f t="shared" si="78"/>
        <v>0</v>
      </c>
      <c r="AB254" s="10">
        <f t="shared" si="79"/>
        <v>0</v>
      </c>
      <c r="AC254" s="26">
        <f t="shared" si="80"/>
        <v>100</v>
      </c>
      <c r="AD254" s="47"/>
      <c r="AE254" s="26">
        <f t="shared" si="81"/>
        <v>0</v>
      </c>
      <c r="AF254" s="34">
        <v>0</v>
      </c>
      <c r="AG254" s="25">
        <f t="shared" si="82"/>
        <v>1</v>
      </c>
      <c r="AH254" s="10">
        <f t="shared" si="83"/>
        <v>0</v>
      </c>
      <c r="AI254" s="26">
        <f t="shared" si="84"/>
        <v>-100</v>
      </c>
      <c r="AJ254" s="47"/>
    </row>
    <row r="255" spans="2:36" ht="14.45">
      <c r="B255" s="22">
        <f t="shared" si="85"/>
        <v>0.16597222222222177</v>
      </c>
      <c r="D255" s="60" t="s">
        <v>112</v>
      </c>
      <c r="F255" s="31">
        <v>0</v>
      </c>
      <c r="G255" s="31">
        <v>0</v>
      </c>
      <c r="H255" s="52">
        <f t="shared" si="66"/>
        <v>1</v>
      </c>
      <c r="I255" s="44"/>
      <c r="J255" s="54">
        <f t="shared" si="67"/>
        <v>0</v>
      </c>
      <c r="K255" s="55">
        <f t="shared" si="68"/>
        <v>47.5</v>
      </c>
      <c r="L255" s="54">
        <f>MIN(J$136:$J255)</f>
        <v>0</v>
      </c>
      <c r="M255" s="55">
        <f>MIN(K$136:$K255)</f>
        <v>47.5</v>
      </c>
      <c r="N255" s="24">
        <f t="shared" si="69"/>
        <v>0</v>
      </c>
      <c r="O255" s="24">
        <f t="shared" si="70"/>
        <v>95</v>
      </c>
      <c r="P255" s="45"/>
      <c r="Q255" s="52">
        <f t="shared" si="71"/>
        <v>1</v>
      </c>
      <c r="R255" s="24">
        <f t="shared" si="72"/>
        <v>0</v>
      </c>
      <c r="S255" s="24">
        <f t="shared" si="73"/>
        <v>47.5</v>
      </c>
      <c r="T255" s="45"/>
      <c r="U255" s="36">
        <f t="shared" si="74"/>
        <v>0</v>
      </c>
      <c r="V255" s="36">
        <f t="shared" si="75"/>
        <v>0</v>
      </c>
      <c r="W255" s="24">
        <f t="shared" si="76"/>
        <v>0</v>
      </c>
      <c r="X255" s="24">
        <f t="shared" si="77"/>
        <v>47.5</v>
      </c>
      <c r="Y255" s="46"/>
      <c r="Z255" s="34">
        <v>0</v>
      </c>
      <c r="AA255" s="25">
        <f t="shared" si="78"/>
        <v>0</v>
      </c>
      <c r="AB255" s="10">
        <f t="shared" si="79"/>
        <v>0</v>
      </c>
      <c r="AC255" s="26">
        <f t="shared" si="80"/>
        <v>100</v>
      </c>
      <c r="AD255" s="47"/>
      <c r="AE255" s="26">
        <f t="shared" si="81"/>
        <v>0</v>
      </c>
      <c r="AF255" s="34">
        <v>0</v>
      </c>
      <c r="AG255" s="25">
        <f t="shared" si="82"/>
        <v>1</v>
      </c>
      <c r="AH255" s="10">
        <f t="shared" si="83"/>
        <v>0</v>
      </c>
      <c r="AI255" s="26">
        <f t="shared" si="84"/>
        <v>-100</v>
      </c>
      <c r="AJ255" s="47"/>
    </row>
    <row r="256" spans="2:36" ht="14.45">
      <c r="B256" s="22">
        <f t="shared" si="85"/>
        <v>0.16666666666666621</v>
      </c>
      <c r="D256" s="60" t="s">
        <v>112</v>
      </c>
      <c r="F256" s="31">
        <v>0</v>
      </c>
      <c r="G256" s="31">
        <v>0</v>
      </c>
      <c r="H256" s="52">
        <f t="shared" si="66"/>
        <v>1</v>
      </c>
      <c r="I256" s="44"/>
      <c r="J256" s="54">
        <f t="shared" si="67"/>
        <v>0</v>
      </c>
      <c r="K256" s="55">
        <f t="shared" si="68"/>
        <v>47.5</v>
      </c>
      <c r="L256" s="54">
        <f>MIN(J$136:$J256)</f>
        <v>0</v>
      </c>
      <c r="M256" s="55">
        <f>MIN(K$136:$K256)</f>
        <v>47.5</v>
      </c>
      <c r="N256" s="24">
        <f t="shared" si="69"/>
        <v>0</v>
      </c>
      <c r="O256" s="24">
        <f t="shared" si="70"/>
        <v>95</v>
      </c>
      <c r="P256" s="45"/>
      <c r="Q256" s="52">
        <f t="shared" si="71"/>
        <v>1</v>
      </c>
      <c r="R256" s="24">
        <f t="shared" si="72"/>
        <v>0</v>
      </c>
      <c r="S256" s="24">
        <f t="shared" si="73"/>
        <v>47.5</v>
      </c>
      <c r="T256" s="45"/>
      <c r="U256" s="36">
        <f t="shared" si="74"/>
        <v>0</v>
      </c>
      <c r="V256" s="36">
        <f t="shared" si="75"/>
        <v>0</v>
      </c>
      <c r="W256" s="24">
        <f t="shared" si="76"/>
        <v>0</v>
      </c>
      <c r="X256" s="24">
        <f t="shared" si="77"/>
        <v>47.5</v>
      </c>
      <c r="Y256" s="46"/>
      <c r="Z256" s="34">
        <v>0</v>
      </c>
      <c r="AA256" s="25">
        <f t="shared" si="78"/>
        <v>0</v>
      </c>
      <c r="AB256" s="10">
        <f t="shared" si="79"/>
        <v>0</v>
      </c>
      <c r="AC256" s="26">
        <f t="shared" si="80"/>
        <v>100</v>
      </c>
      <c r="AD256" s="47"/>
      <c r="AE256" s="26">
        <f t="shared" si="81"/>
        <v>0</v>
      </c>
      <c r="AF256" s="34">
        <v>0</v>
      </c>
      <c r="AG256" s="25">
        <f t="shared" si="82"/>
        <v>1</v>
      </c>
      <c r="AH256" s="10">
        <f t="shared" si="83"/>
        <v>0</v>
      </c>
      <c r="AI256" s="26">
        <f t="shared" si="84"/>
        <v>-100</v>
      </c>
      <c r="AJ256" s="47"/>
    </row>
  </sheetData>
  <mergeCells count="16">
    <mergeCell ref="D11:E11"/>
    <mergeCell ref="E29:E32"/>
    <mergeCell ref="E17:E20"/>
    <mergeCell ref="E21:E24"/>
    <mergeCell ref="E25:E28"/>
    <mergeCell ref="AF15:AJ15"/>
    <mergeCell ref="Z14:AJ14"/>
    <mergeCell ref="E57:E60"/>
    <mergeCell ref="E61:E64"/>
    <mergeCell ref="E49:E52"/>
    <mergeCell ref="E53:E56"/>
    <mergeCell ref="Z15:AD15"/>
    <mergeCell ref="E45:E48"/>
    <mergeCell ref="E33:E36"/>
    <mergeCell ref="E37:E40"/>
    <mergeCell ref="E41:E44"/>
  </mergeCells>
  <phoneticPr fontId="8" type="noConversion"/>
  <conditionalFormatting sqref="A17:A136 J17:Y256 F17:H256">
    <cfRule type="expression" dxfId="41" priority="7">
      <formula>$A17="GC"</formula>
    </cfRule>
    <cfRule type="expression" dxfId="40" priority="8">
      <formula>$A17="X"</formula>
    </cfRule>
  </conditionalFormatting>
  <conditionalFormatting sqref="B17:C136 B137:B256">
    <cfRule type="expression" dxfId="39" priority="1">
      <formula>$AA17="GC"</formula>
    </cfRule>
    <cfRule type="expression" dxfId="38" priority="2">
      <formula>$AA17="X"</formula>
    </cfRule>
  </conditionalFormatting>
  <conditionalFormatting sqref="D11">
    <cfRule type="containsText" dxfId="37" priority="22" operator="containsText" text="Breach">
      <formula>NOT(ISERROR(SEARCH("Breach",D11)))</formula>
    </cfRule>
  </conditionalFormatting>
  <conditionalFormatting sqref="D11:E11">
    <cfRule type="containsText" dxfId="36" priority="21" operator="containsText" text="Ok">
      <formula>NOT(ISERROR(SEARCH("Ok",D11)))</formula>
    </cfRule>
  </conditionalFormatting>
  <dataValidations count="1">
    <dataValidation type="list" allowBlank="1" showInputMessage="1" showErrorMessage="1" sqref="AD17:AD256 AJ17:AJ256" xr:uid="{D97E5CC2-D6A7-42B3-99FE-58F3D57276ED}">
      <formula1>$J$2:$J$7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4E721-B526-451B-AF8D-EF2D90FED9A9}">
  <dimension ref="A1:AJ256"/>
  <sheetViews>
    <sheetView showGridLines="0" topLeftCell="B1" zoomScale="90" zoomScaleNormal="90" workbookViewId="0">
      <pane xSplit="1" topLeftCell="C1" activePane="topRight" state="frozen"/>
      <selection pane="topRight" activeCell="G4" sqref="G4"/>
      <selection activeCell="B1" sqref="B1"/>
    </sheetView>
  </sheetViews>
  <sheetFormatPr defaultColWidth="9" defaultRowHeight="13.9"/>
  <cols>
    <col min="1" max="1" width="3.375" style="1" hidden="1" customWidth="1"/>
    <col min="2" max="2" width="13.375" style="1" customWidth="1"/>
    <col min="3" max="3" width="5.625" style="1" customWidth="1"/>
    <col min="4" max="4" width="14.25" style="1" customWidth="1"/>
    <col min="5" max="5" width="16.25" style="1" customWidth="1"/>
    <col min="6" max="6" width="17.75" style="1" customWidth="1"/>
    <col min="7" max="7" width="15.25" style="1" customWidth="1"/>
    <col min="8" max="8" width="12.375" style="1" customWidth="1"/>
    <col min="9" max="9" width="3.5" style="1" customWidth="1"/>
    <col min="10" max="13" width="13" style="1" customWidth="1"/>
    <col min="14" max="15" width="13" style="1" hidden="1" customWidth="1"/>
    <col min="16" max="16" width="1.75" style="1" hidden="1" customWidth="1"/>
    <col min="17" max="17" width="8.625" style="38" hidden="1" customWidth="1"/>
    <col min="18" max="19" width="13" style="1" hidden="1" customWidth="1"/>
    <col min="20" max="20" width="2.25" style="1" hidden="1" customWidth="1"/>
    <col min="21" max="22" width="11.375" style="1" hidden="1" customWidth="1"/>
    <col min="23" max="24" width="13" style="1" hidden="1" customWidth="1"/>
    <col min="25" max="25" width="21.75" style="1" customWidth="1"/>
    <col min="26" max="26" width="8.75" style="1" bestFit="1" customWidth="1"/>
    <col min="27" max="27" width="9.375" style="1" bestFit="1" customWidth="1"/>
    <col min="28" max="28" width="8.625" style="1" customWidth="1"/>
    <col min="29" max="29" width="11.25" style="1" bestFit="1" customWidth="1"/>
    <col min="30" max="31" width="8.625" style="1" customWidth="1"/>
    <col min="32" max="32" width="8.75" style="1" bestFit="1" customWidth="1"/>
    <col min="33" max="34" width="8.625" style="1" customWidth="1"/>
    <col min="35" max="35" width="10.25" style="1" bestFit="1" customWidth="1"/>
    <col min="36" max="37" width="8.625" style="1" customWidth="1"/>
    <col min="38" max="16384" width="9" style="1"/>
  </cols>
  <sheetData>
    <row r="1" spans="2:36" ht="14.45">
      <c r="B1" s="1" t="s">
        <v>47</v>
      </c>
      <c r="F1" s="2"/>
      <c r="G1" s="67" t="s">
        <v>113</v>
      </c>
      <c r="H1" s="3"/>
      <c r="I1" s="3"/>
      <c r="J1" s="3"/>
      <c r="K1" s="3"/>
      <c r="L1" s="3"/>
      <c r="M1" s="3"/>
      <c r="N1" s="3"/>
      <c r="O1" s="3"/>
      <c r="P1" s="3"/>
      <c r="Q1" s="18"/>
      <c r="R1" s="3"/>
      <c r="S1" s="3"/>
      <c r="T1" s="3"/>
      <c r="U1" s="3"/>
      <c r="V1" s="3"/>
      <c r="W1" s="3"/>
      <c r="X1" s="3"/>
      <c r="Z1" s="3"/>
      <c r="AA1" s="3"/>
      <c r="AB1" s="3"/>
      <c r="AC1" s="3"/>
      <c r="AD1" s="3"/>
      <c r="AE1" s="3"/>
      <c r="AF1" s="3"/>
      <c r="AG1" s="4"/>
    </row>
    <row r="2" spans="2:36">
      <c r="D2" s="5" t="s">
        <v>49</v>
      </c>
      <c r="E2" s="5" t="s">
        <v>50</v>
      </c>
      <c r="G2" s="65"/>
      <c r="AA2" s="6" t="s">
        <v>52</v>
      </c>
      <c r="AB2" s="7" t="s">
        <v>53</v>
      </c>
      <c r="AG2" s="4"/>
    </row>
    <row r="3" spans="2:36" ht="14.45">
      <c r="D3" s="8" t="s">
        <v>24</v>
      </c>
      <c r="E3" s="9" t="s">
        <v>10</v>
      </c>
      <c r="G3" s="66" t="s">
        <v>114</v>
      </c>
      <c r="H3" s="3"/>
      <c r="AA3" s="10" t="s">
        <v>54</v>
      </c>
      <c r="AB3" s="7" t="s">
        <v>55</v>
      </c>
      <c r="AG3" s="4"/>
    </row>
    <row r="4" spans="2:36">
      <c r="D4" s="11">
        <v>100</v>
      </c>
      <c r="E4" s="11">
        <v>50</v>
      </c>
      <c r="G4" s="1" t="s">
        <v>115</v>
      </c>
      <c r="AA4" s="12" t="s">
        <v>56</v>
      </c>
      <c r="AB4" s="7" t="s">
        <v>57</v>
      </c>
      <c r="AG4" s="4"/>
    </row>
    <row r="5" spans="2:36">
      <c r="D5" s="8" t="s">
        <v>58</v>
      </c>
      <c r="E5" s="9" t="s">
        <v>59</v>
      </c>
      <c r="AG5" s="4"/>
    </row>
    <row r="6" spans="2:36">
      <c r="D6" s="13">
        <v>0</v>
      </c>
      <c r="E6" s="13">
        <v>1</v>
      </c>
      <c r="U6" s="1">
        <f>30*50/60</f>
        <v>25</v>
      </c>
      <c r="AB6" s="1" t="s">
        <v>60</v>
      </c>
      <c r="AG6" s="4"/>
    </row>
    <row r="7" spans="2:36">
      <c r="D7" s="8" t="s">
        <v>61</v>
      </c>
      <c r="E7" s="9" t="s">
        <v>62</v>
      </c>
      <c r="I7" s="14"/>
      <c r="AB7" s="1" t="s">
        <v>63</v>
      </c>
      <c r="AG7" s="4"/>
    </row>
    <row r="8" spans="2:36">
      <c r="D8" s="13">
        <v>0.95</v>
      </c>
      <c r="E8" s="13">
        <v>0.95</v>
      </c>
      <c r="AG8" s="4"/>
    </row>
    <row r="9" spans="2:36">
      <c r="D9" s="15"/>
      <c r="AG9" s="4"/>
    </row>
    <row r="11" spans="2:36">
      <c r="C11" s="16" t="s">
        <v>64</v>
      </c>
      <c r="D11" s="77" t="str">
        <f>IF(SUM(AE17:AE136)&gt;0,"Breach","Ok")</f>
        <v>Ok</v>
      </c>
      <c r="E11" s="78"/>
    </row>
    <row r="13" spans="2:36">
      <c r="U13" s="37" t="s">
        <v>65</v>
      </c>
    </row>
    <row r="14" spans="2:36">
      <c r="B14" s="1" t="s">
        <v>66</v>
      </c>
      <c r="J14" s="18"/>
      <c r="K14" s="18"/>
      <c r="L14" s="18"/>
      <c r="M14" s="18"/>
      <c r="N14" s="3" t="s">
        <v>67</v>
      </c>
      <c r="O14" s="3" t="s">
        <v>67</v>
      </c>
      <c r="P14" s="3"/>
      <c r="Q14" s="37" t="s">
        <v>68</v>
      </c>
      <c r="R14" s="3" t="s">
        <v>69</v>
      </c>
      <c r="S14" s="3" t="s">
        <v>69</v>
      </c>
      <c r="T14" s="3"/>
      <c r="U14" s="37" t="s">
        <v>70</v>
      </c>
      <c r="V14" s="3"/>
      <c r="W14" s="3"/>
      <c r="X14" s="3"/>
      <c r="Z14" s="70" t="s">
        <v>71</v>
      </c>
      <c r="AA14" s="71"/>
      <c r="AB14" s="71"/>
      <c r="AC14" s="71"/>
      <c r="AD14" s="71"/>
      <c r="AE14" s="71"/>
      <c r="AF14" s="71"/>
      <c r="AG14" s="71"/>
      <c r="AH14" s="71"/>
      <c r="AI14" s="71"/>
      <c r="AJ14" s="72"/>
    </row>
    <row r="15" spans="2:36">
      <c r="B15" s="30">
        <f ca="1">INT(NOW())</f>
        <v>45763</v>
      </c>
      <c r="C15" s="33"/>
      <c r="J15" s="18" t="s">
        <v>72</v>
      </c>
      <c r="K15" s="18" t="s">
        <v>72</v>
      </c>
      <c r="L15" s="56" t="s">
        <v>73</v>
      </c>
      <c r="M15" s="56" t="s">
        <v>73</v>
      </c>
      <c r="N15" s="18" t="s">
        <v>74</v>
      </c>
      <c r="O15" s="18" t="s">
        <v>74</v>
      </c>
      <c r="P15" s="18"/>
      <c r="Q15" s="37" t="s">
        <v>75</v>
      </c>
      <c r="R15" s="18" t="s">
        <v>76</v>
      </c>
      <c r="S15" s="18" t="s">
        <v>77</v>
      </c>
      <c r="T15" s="18"/>
      <c r="U15" s="37" t="s">
        <v>78</v>
      </c>
      <c r="V15" s="18" t="s">
        <v>79</v>
      </c>
      <c r="W15" s="18" t="s">
        <v>80</v>
      </c>
      <c r="X15" s="18" t="s">
        <v>81</v>
      </c>
      <c r="Z15" s="76" t="s">
        <v>82</v>
      </c>
      <c r="AA15" s="68"/>
      <c r="AB15" s="68"/>
      <c r="AC15" s="68"/>
      <c r="AD15" s="68"/>
      <c r="AE15" s="17" t="s">
        <v>83</v>
      </c>
      <c r="AF15" s="68" t="s">
        <v>84</v>
      </c>
      <c r="AG15" s="68"/>
      <c r="AH15" s="68"/>
      <c r="AI15" s="68"/>
      <c r="AJ15" s="69"/>
    </row>
    <row r="16" spans="2:36">
      <c r="B16" s="3" t="s">
        <v>85</v>
      </c>
      <c r="C16" s="3"/>
      <c r="F16" s="18" t="s">
        <v>86</v>
      </c>
      <c r="G16" s="18" t="s">
        <v>87</v>
      </c>
      <c r="H16" s="18" t="s">
        <v>68</v>
      </c>
      <c r="J16" s="18" t="s">
        <v>88</v>
      </c>
      <c r="K16" s="18" t="s">
        <v>89</v>
      </c>
      <c r="L16" s="56" t="s">
        <v>88</v>
      </c>
      <c r="M16" s="56" t="s">
        <v>89</v>
      </c>
      <c r="N16" s="18" t="s">
        <v>90</v>
      </c>
      <c r="O16" s="18" t="s">
        <v>91</v>
      </c>
      <c r="P16" s="18"/>
      <c r="Q16" s="37" t="s">
        <v>92</v>
      </c>
      <c r="R16" s="18" t="s">
        <v>93</v>
      </c>
      <c r="S16" s="18" t="s">
        <v>94</v>
      </c>
      <c r="T16" s="18"/>
      <c r="U16" s="37" t="s">
        <v>95</v>
      </c>
      <c r="V16" s="18" t="s">
        <v>70</v>
      </c>
      <c r="W16" s="18" t="s">
        <v>41</v>
      </c>
      <c r="X16" s="18" t="s">
        <v>40</v>
      </c>
      <c r="Y16" s="18"/>
      <c r="Z16" s="19" t="s">
        <v>96</v>
      </c>
      <c r="AA16" s="20" t="s">
        <v>97</v>
      </c>
      <c r="AB16" s="20" t="s">
        <v>98</v>
      </c>
      <c r="AC16" s="20" t="s">
        <v>99</v>
      </c>
      <c r="AD16" s="20" t="s">
        <v>100</v>
      </c>
      <c r="AE16" s="20" t="s">
        <v>101</v>
      </c>
      <c r="AF16" s="19" t="s">
        <v>102</v>
      </c>
      <c r="AG16" s="20" t="s">
        <v>103</v>
      </c>
      <c r="AH16" s="20" t="s">
        <v>98</v>
      </c>
      <c r="AI16" s="20" t="s">
        <v>104</v>
      </c>
      <c r="AJ16" s="20" t="s">
        <v>100</v>
      </c>
    </row>
    <row r="17" spans="1:36">
      <c r="A17" s="21">
        <f t="shared" ref="A17:A64" ca="1" si="0">IF(AND(NOW()-$B17&lt;(1/48),NOW()-$B17&gt;0),"X",IF(AND($B17-NOW()&gt;(2/48),$B17-NOW()&lt;(3/48)),"GC",0))</f>
        <v>0</v>
      </c>
      <c r="B17" s="22">
        <v>6.9444444444444447E-4</v>
      </c>
      <c r="C17" s="23"/>
      <c r="D17" s="49" t="s">
        <v>105</v>
      </c>
      <c r="E17" s="73"/>
      <c r="F17" s="31">
        <v>0</v>
      </c>
      <c r="G17" s="31">
        <v>0</v>
      </c>
      <c r="H17" s="53">
        <v>1</v>
      </c>
      <c r="J17" s="54">
        <f>IF((-((($E$4*(1-H17))-((1-$E$6)*$E$4)-$AH17)/$D$8))&lt;(-$E$4*1),-$E$4*1,((($E$4*(1-H17))-((1-$E$6)*$E$4)-$AH17)/$D$8))</f>
        <v>0</v>
      </c>
      <c r="K17" s="55">
        <f>IF((((($E$4*H17)-($E$4*$D$6)-$AB17)*$E$8))*1&gt;$E$4,$E$4*1,((($E$4*H17)-($E$4*$D$6)-$AB17)*$E$8))</f>
        <v>47.5</v>
      </c>
      <c r="L17" s="54">
        <f>MIN(J17:$J$136)</f>
        <v>0</v>
      </c>
      <c r="M17" s="55">
        <f>MIN(K17:$K$136)</f>
        <v>22.5</v>
      </c>
      <c r="N17" s="24">
        <f>MAX(-$D$4,-J17*2)</f>
        <v>0</v>
      </c>
      <c r="O17" s="24">
        <f>MIN($D$4,K17*2)</f>
        <v>95</v>
      </c>
      <c r="P17" s="35"/>
      <c r="Q17" s="39">
        <f>H17</f>
        <v>1</v>
      </c>
      <c r="R17" s="24">
        <f>IF((-((($E$4*(1-Q17))-((1-$E$6)*$E$4)-$AH17)/$D$8))&lt;(-$E$4*1),-$E$4*1,((($E$4*(1-Q17))-((1-$E$6)*$E$4)-$AH17)/$D$8))</f>
        <v>0</v>
      </c>
      <c r="S17" s="24">
        <f>IF((((($E$4*Q17)-($E$4*$D$6)-$AB17)*$E$8))*1&gt;$E$4,$E$4*1,((($E$4*Q17)-($E$4*$D$6)-$AB17)*$E$8))</f>
        <v>47.5</v>
      </c>
      <c r="T17" s="35"/>
      <c r="U17" s="36">
        <f>IF(G17&gt;0,G17*(1/60)*$E$8,G17*(1/60)/$D$8)</f>
        <v>0</v>
      </c>
      <c r="V17" s="36">
        <v>0</v>
      </c>
      <c r="W17" s="24">
        <f>J17</f>
        <v>0</v>
      </c>
      <c r="X17" s="24">
        <f>K17</f>
        <v>47.5</v>
      </c>
      <c r="Y17" s="32" t="str">
        <f ca="1">IF(A17="X","Dispatch timeframe",IF(A17="GC","Scheduling timeframe",""))</f>
        <v/>
      </c>
      <c r="Z17" s="34">
        <v>0</v>
      </c>
      <c r="AA17" s="25">
        <f>(AB17/$E$4)+$D$6</f>
        <v>0</v>
      </c>
      <c r="AB17" s="10">
        <f>Z17*IF(AD$17="DC",0.25,IF(AD$17="DM",0.5,1))</f>
        <v>0</v>
      </c>
      <c r="AC17" s="26">
        <f>$D$4-Z17</f>
        <v>100</v>
      </c>
      <c r="AD17" s="34"/>
      <c r="AE17" s="26">
        <f>IF(OR(H17&lt;AA17,H17&gt;AG17),1,0)</f>
        <v>0</v>
      </c>
      <c r="AF17" s="34">
        <v>0</v>
      </c>
      <c r="AG17" s="25">
        <f>1-(AH17/$E$4)-(1-$E$6)</f>
        <v>1</v>
      </c>
      <c r="AH17" s="10">
        <f>AF17*IF(AJ$17="DC",0.25,IF(AJ$17="DM",0.5,1))</f>
        <v>0</v>
      </c>
      <c r="AI17" s="26">
        <f>AF17-$D$4</f>
        <v>-100</v>
      </c>
      <c r="AJ17" s="34"/>
    </row>
    <row r="18" spans="1:36">
      <c r="A18" s="22">
        <f t="shared" ca="1" si="0"/>
        <v>0</v>
      </c>
      <c r="B18" s="22">
        <f>B17+1/(48*30)</f>
        <v>1.3888888888888889E-3</v>
      </c>
      <c r="C18" s="27"/>
      <c r="D18" s="49" t="s">
        <v>105</v>
      </c>
      <c r="E18" s="74"/>
      <c r="F18" s="31">
        <v>0</v>
      </c>
      <c r="G18" s="31">
        <v>0</v>
      </c>
      <c r="H18" s="52">
        <f>H17-(IF((F17+G17)&gt;0,(((F17+G17)*(1/60))/$E$8),(((F17+G17)*(1/60))*$D$8))/$E$4)</f>
        <v>1</v>
      </c>
      <c r="J18" s="54">
        <f t="shared" ref="J18:J81" si="1">IF((-((($E$4*(1-H18))-((1-$E$6)*$E$4)-$AH18)/$D$8))&lt;(-$E$4*1),-$E$4*1,((($E$4*(1-H18))-((1-$E$6)*$E$4)-$AH18)/$D$8))</f>
        <v>0</v>
      </c>
      <c r="K18" s="55">
        <f t="shared" ref="K18:K81" si="2">IF((((($E$4*H18)-($E$4*$D$6)-$AB18)*$E$8))*1&gt;$E$4,$E$4*1,((($E$4*H18)-($E$4*$D$6)-$AB18)*$E$8))</f>
        <v>47.5</v>
      </c>
      <c r="L18" s="54">
        <f>MIN(J18:$J$136)</f>
        <v>0</v>
      </c>
      <c r="M18" s="55">
        <f>MIN(K18:$K$136)</f>
        <v>22.5</v>
      </c>
      <c r="N18" s="24">
        <f t="shared" ref="N18:N81" si="3">MAX(-$D$4,-J18*2)</f>
        <v>0</v>
      </c>
      <c r="O18" s="24">
        <f t="shared" ref="O18:O81" si="4">MIN($D$4,K18*2)</f>
        <v>95</v>
      </c>
      <c r="P18" s="35"/>
      <c r="Q18" s="52">
        <f>Q17-(IF((F17)&gt;0,(((F17)*(1/60))/$E$8),(((F17)*(1/60))*$D$8))/$E$4)</f>
        <v>1</v>
      </c>
      <c r="R18" s="24">
        <f t="shared" ref="R18:R81" si="5">IF((-((($E$4*(1-Q18))-((1-$E$6)*$E$4)-$AH18)/$D$8))&lt;(-$E$4*1),-$E$4*1,((($E$4*(1-Q18))-((1-$E$6)*$E$4)-$AH18)/$D$8))</f>
        <v>0</v>
      </c>
      <c r="S18" s="24">
        <f t="shared" ref="S18:S81" si="6">IF((((($E$4*Q18)-($E$4*$D$6)-$AB18)*$E$8))*1&gt;$E$4,$E$4*1,((($E$4*Q18)-($E$4*$D$6)-$AB18)*$E$8))</f>
        <v>47.5</v>
      </c>
      <c r="T18" s="35"/>
      <c r="U18" s="36">
        <f t="shared" ref="U18:U81" si="7">IF(G18&gt;0,G18*(1/60)*$E$8,G18*(1/60)/$D$8)</f>
        <v>0</v>
      </c>
      <c r="V18" s="36">
        <f>V17+U17</f>
        <v>0</v>
      </c>
      <c r="W18" s="24">
        <f>R18+V18</f>
        <v>0</v>
      </c>
      <c r="X18" s="24">
        <f>S18-V18</f>
        <v>47.5</v>
      </c>
      <c r="Y18" s="32" t="str">
        <f t="shared" ref="Y18:Y64" ca="1" si="8">IF(A18="X","Dispatch timeframe",IF(A18="GC","Scheduling timeframe",""))</f>
        <v/>
      </c>
      <c r="Z18" s="34">
        <v>0</v>
      </c>
      <c r="AA18" s="25">
        <f t="shared" ref="AA18:AA81" si="9">(AB18/$E$4)+$D$6</f>
        <v>0</v>
      </c>
      <c r="AB18" s="10">
        <f t="shared" ref="AB18:AB81" si="10">Z18*IF(AD$17="DC",0.25,IF(AD$17="DM",0.5,1))</f>
        <v>0</v>
      </c>
      <c r="AC18" s="26">
        <f t="shared" ref="AC18:AC81" si="11">$D$4-Z18</f>
        <v>100</v>
      </c>
      <c r="AD18" s="34"/>
      <c r="AE18" s="26">
        <f t="shared" ref="AE18:AE81" si="12">IF(OR(H18&lt;AA18,H18&gt;AG18),1,0)</f>
        <v>0</v>
      </c>
      <c r="AF18" s="34">
        <v>0</v>
      </c>
      <c r="AG18" s="25">
        <f t="shared" ref="AG18:AG81" si="13">1-(AH18/$E$4)-(1-$E$6)</f>
        <v>1</v>
      </c>
      <c r="AH18" s="10">
        <f t="shared" ref="AH18:AH81" si="14">AF18*IF(AJ$17="DC",0.25,IF(AJ$17="DM",0.5,1))</f>
        <v>0</v>
      </c>
      <c r="AI18" s="26">
        <f t="shared" ref="AI18:AI81" si="15">AF18-$D$4</f>
        <v>-100</v>
      </c>
      <c r="AJ18" s="34"/>
    </row>
    <row r="19" spans="1:36">
      <c r="A19" s="22">
        <f t="shared" ca="1" si="0"/>
        <v>0</v>
      </c>
      <c r="B19" s="22">
        <f t="shared" ref="B19:B82" si="16">B18+1/(48*30)</f>
        <v>2.0833333333333333E-3</v>
      </c>
      <c r="C19" s="27"/>
      <c r="D19" s="49" t="s">
        <v>105</v>
      </c>
      <c r="E19" s="74"/>
      <c r="F19" s="31">
        <v>0</v>
      </c>
      <c r="G19" s="31">
        <v>0</v>
      </c>
      <c r="H19" s="52">
        <f t="shared" ref="H19:H82" si="17">H18-(IF((F18+G18)&gt;0,(((F18+G18)*(1/60))/$E$8),(((F18+G18)*(1/60))*$D$8))/$E$4)</f>
        <v>1</v>
      </c>
      <c r="J19" s="54">
        <f t="shared" si="1"/>
        <v>0</v>
      </c>
      <c r="K19" s="55">
        <f t="shared" si="2"/>
        <v>47.5</v>
      </c>
      <c r="L19" s="54">
        <f>MIN(J19:$J$136)</f>
        <v>0</v>
      </c>
      <c r="M19" s="55">
        <f>MIN(K19:$K$136)</f>
        <v>22.5</v>
      </c>
      <c r="N19" s="24">
        <f t="shared" si="3"/>
        <v>0</v>
      </c>
      <c r="O19" s="24">
        <f t="shared" si="4"/>
        <v>95</v>
      </c>
      <c r="P19" s="35"/>
      <c r="Q19" s="52">
        <f t="shared" ref="Q19:Q82" si="18">Q18-(IF((F18)&gt;0,(((F18)*(1/60))/$E$8),(((F18)*(1/60))*$D$8))/$E$4)</f>
        <v>1</v>
      </c>
      <c r="R19" s="24">
        <f t="shared" si="5"/>
        <v>0</v>
      </c>
      <c r="S19" s="24">
        <f t="shared" si="6"/>
        <v>47.5</v>
      </c>
      <c r="T19" s="35"/>
      <c r="U19" s="36">
        <f t="shared" si="7"/>
        <v>0</v>
      </c>
      <c r="V19" s="36">
        <f t="shared" ref="V19:V82" si="19">V18+U18</f>
        <v>0</v>
      </c>
      <c r="W19" s="24">
        <f t="shared" ref="W19:W82" si="20">R19+V19</f>
        <v>0</v>
      </c>
      <c r="X19" s="24">
        <f t="shared" ref="X19:X82" si="21">S19-V19</f>
        <v>47.5</v>
      </c>
      <c r="Y19" s="32" t="str">
        <f t="shared" ca="1" si="8"/>
        <v/>
      </c>
      <c r="Z19" s="34">
        <v>0</v>
      </c>
      <c r="AA19" s="25">
        <f t="shared" si="9"/>
        <v>0</v>
      </c>
      <c r="AB19" s="10">
        <f t="shared" si="10"/>
        <v>0</v>
      </c>
      <c r="AC19" s="26">
        <f t="shared" si="11"/>
        <v>100</v>
      </c>
      <c r="AD19" s="34"/>
      <c r="AE19" s="26">
        <f t="shared" si="12"/>
        <v>0</v>
      </c>
      <c r="AF19" s="34">
        <v>0</v>
      </c>
      <c r="AG19" s="25">
        <f t="shared" si="13"/>
        <v>1</v>
      </c>
      <c r="AH19" s="10">
        <f t="shared" si="14"/>
        <v>0</v>
      </c>
      <c r="AI19" s="26">
        <f t="shared" si="15"/>
        <v>-100</v>
      </c>
      <c r="AJ19" s="34"/>
    </row>
    <row r="20" spans="1:36">
      <c r="A20" s="22">
        <f t="shared" ca="1" si="0"/>
        <v>0</v>
      </c>
      <c r="B20" s="22">
        <f t="shared" si="16"/>
        <v>2.7777777777777779E-3</v>
      </c>
      <c r="C20" s="27"/>
      <c r="D20" s="49" t="s">
        <v>105</v>
      </c>
      <c r="E20" s="75"/>
      <c r="F20" s="31">
        <v>0</v>
      </c>
      <c r="G20" s="31">
        <v>0</v>
      </c>
      <c r="H20" s="52">
        <f t="shared" si="17"/>
        <v>1</v>
      </c>
      <c r="J20" s="54">
        <f t="shared" si="1"/>
        <v>0</v>
      </c>
      <c r="K20" s="55">
        <f t="shared" si="2"/>
        <v>47.5</v>
      </c>
      <c r="L20" s="54">
        <f>MIN(J20:$J$136)</f>
        <v>0</v>
      </c>
      <c r="M20" s="55">
        <f>MIN(K20:$K$136)</f>
        <v>22.5</v>
      </c>
      <c r="N20" s="24">
        <f t="shared" si="3"/>
        <v>0</v>
      </c>
      <c r="O20" s="24">
        <f t="shared" si="4"/>
        <v>95</v>
      </c>
      <c r="P20" s="35"/>
      <c r="Q20" s="52">
        <f t="shared" si="18"/>
        <v>1</v>
      </c>
      <c r="R20" s="24">
        <f t="shared" si="5"/>
        <v>0</v>
      </c>
      <c r="S20" s="24">
        <f t="shared" si="6"/>
        <v>47.5</v>
      </c>
      <c r="T20" s="35"/>
      <c r="U20" s="36">
        <f t="shared" si="7"/>
        <v>0</v>
      </c>
      <c r="V20" s="36">
        <f t="shared" si="19"/>
        <v>0</v>
      </c>
      <c r="W20" s="24">
        <f t="shared" si="20"/>
        <v>0</v>
      </c>
      <c r="X20" s="24">
        <f t="shared" si="21"/>
        <v>47.5</v>
      </c>
      <c r="Y20" s="32" t="str">
        <f t="shared" ca="1" si="8"/>
        <v/>
      </c>
      <c r="Z20" s="34">
        <v>0</v>
      </c>
      <c r="AA20" s="25">
        <f t="shared" si="9"/>
        <v>0</v>
      </c>
      <c r="AB20" s="10">
        <f t="shared" si="10"/>
        <v>0</v>
      </c>
      <c r="AC20" s="26">
        <f t="shared" si="11"/>
        <v>100</v>
      </c>
      <c r="AD20" s="34"/>
      <c r="AE20" s="26">
        <f t="shared" si="12"/>
        <v>0</v>
      </c>
      <c r="AF20" s="34">
        <v>0</v>
      </c>
      <c r="AG20" s="25">
        <f t="shared" si="13"/>
        <v>1</v>
      </c>
      <c r="AH20" s="10">
        <f t="shared" si="14"/>
        <v>0</v>
      </c>
      <c r="AI20" s="26">
        <f t="shared" si="15"/>
        <v>-100</v>
      </c>
      <c r="AJ20" s="34"/>
    </row>
    <row r="21" spans="1:36">
      <c r="A21" s="22">
        <f t="shared" ca="1" si="0"/>
        <v>0</v>
      </c>
      <c r="B21" s="22">
        <f t="shared" si="16"/>
        <v>3.4722222222222225E-3</v>
      </c>
      <c r="C21" s="27"/>
      <c r="D21" s="49" t="s">
        <v>105</v>
      </c>
      <c r="E21" s="73"/>
      <c r="F21" s="31">
        <v>0</v>
      </c>
      <c r="G21" s="31">
        <v>0</v>
      </c>
      <c r="H21" s="52">
        <f t="shared" si="17"/>
        <v>1</v>
      </c>
      <c r="J21" s="54">
        <f t="shared" si="1"/>
        <v>0</v>
      </c>
      <c r="K21" s="55">
        <f t="shared" si="2"/>
        <v>47.5</v>
      </c>
      <c r="L21" s="54">
        <f>MIN(J21:$J$136)</f>
        <v>0</v>
      </c>
      <c r="M21" s="55">
        <f>MIN(K21:$K$136)</f>
        <v>22.5</v>
      </c>
      <c r="N21" s="24">
        <f t="shared" si="3"/>
        <v>0</v>
      </c>
      <c r="O21" s="24">
        <f t="shared" si="4"/>
        <v>95</v>
      </c>
      <c r="P21" s="35"/>
      <c r="Q21" s="52">
        <f t="shared" si="18"/>
        <v>1</v>
      </c>
      <c r="R21" s="24">
        <f t="shared" si="5"/>
        <v>0</v>
      </c>
      <c r="S21" s="24">
        <f t="shared" si="6"/>
        <v>47.5</v>
      </c>
      <c r="T21" s="35"/>
      <c r="U21" s="36">
        <f t="shared" si="7"/>
        <v>0</v>
      </c>
      <c r="V21" s="36">
        <f t="shared" si="19"/>
        <v>0</v>
      </c>
      <c r="W21" s="24">
        <f t="shared" si="20"/>
        <v>0</v>
      </c>
      <c r="X21" s="24">
        <f t="shared" si="21"/>
        <v>47.5</v>
      </c>
      <c r="Y21" s="32" t="str">
        <f t="shared" ca="1" si="8"/>
        <v/>
      </c>
      <c r="Z21" s="34">
        <v>0</v>
      </c>
      <c r="AA21" s="25">
        <f t="shared" si="9"/>
        <v>0</v>
      </c>
      <c r="AB21" s="10">
        <f t="shared" si="10"/>
        <v>0</v>
      </c>
      <c r="AC21" s="26">
        <f t="shared" si="11"/>
        <v>100</v>
      </c>
      <c r="AD21" s="34"/>
      <c r="AE21" s="26">
        <f t="shared" si="12"/>
        <v>0</v>
      </c>
      <c r="AF21" s="34">
        <v>0</v>
      </c>
      <c r="AG21" s="25">
        <f t="shared" si="13"/>
        <v>1</v>
      </c>
      <c r="AH21" s="10">
        <f t="shared" si="14"/>
        <v>0</v>
      </c>
      <c r="AI21" s="26">
        <f t="shared" si="15"/>
        <v>-100</v>
      </c>
      <c r="AJ21" s="34"/>
    </row>
    <row r="22" spans="1:36">
      <c r="A22" s="22">
        <f t="shared" ca="1" si="0"/>
        <v>0</v>
      </c>
      <c r="B22" s="22">
        <f t="shared" si="16"/>
        <v>4.1666666666666666E-3</v>
      </c>
      <c r="C22" s="27"/>
      <c r="D22" s="49" t="s">
        <v>105</v>
      </c>
      <c r="E22" s="74"/>
      <c r="F22" s="31">
        <v>0</v>
      </c>
      <c r="G22" s="31">
        <v>0</v>
      </c>
      <c r="H22" s="52">
        <f t="shared" si="17"/>
        <v>1</v>
      </c>
      <c r="J22" s="54">
        <f t="shared" si="1"/>
        <v>0</v>
      </c>
      <c r="K22" s="55">
        <f t="shared" si="2"/>
        <v>47.5</v>
      </c>
      <c r="L22" s="54">
        <f>MIN(J22:$J$136)</f>
        <v>0</v>
      </c>
      <c r="M22" s="55">
        <f>MIN(K22:$K$136)</f>
        <v>22.5</v>
      </c>
      <c r="N22" s="24">
        <f t="shared" si="3"/>
        <v>0</v>
      </c>
      <c r="O22" s="24">
        <f t="shared" si="4"/>
        <v>95</v>
      </c>
      <c r="P22" s="35"/>
      <c r="Q22" s="52">
        <f t="shared" si="18"/>
        <v>1</v>
      </c>
      <c r="R22" s="24">
        <f t="shared" si="5"/>
        <v>0</v>
      </c>
      <c r="S22" s="24">
        <f t="shared" si="6"/>
        <v>47.5</v>
      </c>
      <c r="T22" s="35"/>
      <c r="U22" s="36">
        <f t="shared" si="7"/>
        <v>0</v>
      </c>
      <c r="V22" s="36">
        <f t="shared" si="19"/>
        <v>0</v>
      </c>
      <c r="W22" s="24">
        <f t="shared" si="20"/>
        <v>0</v>
      </c>
      <c r="X22" s="24">
        <f t="shared" si="21"/>
        <v>47.5</v>
      </c>
      <c r="Y22" s="32" t="str">
        <f t="shared" ca="1" si="8"/>
        <v/>
      </c>
      <c r="Z22" s="34">
        <v>0</v>
      </c>
      <c r="AA22" s="25">
        <f t="shared" si="9"/>
        <v>0</v>
      </c>
      <c r="AB22" s="10">
        <f t="shared" si="10"/>
        <v>0</v>
      </c>
      <c r="AC22" s="26">
        <f t="shared" si="11"/>
        <v>100</v>
      </c>
      <c r="AD22" s="34"/>
      <c r="AE22" s="26">
        <f t="shared" si="12"/>
        <v>0</v>
      </c>
      <c r="AF22" s="34">
        <v>0</v>
      </c>
      <c r="AG22" s="25">
        <f t="shared" si="13"/>
        <v>1</v>
      </c>
      <c r="AH22" s="10">
        <f t="shared" si="14"/>
        <v>0</v>
      </c>
      <c r="AI22" s="26">
        <f t="shared" si="15"/>
        <v>-100</v>
      </c>
      <c r="AJ22" s="34"/>
    </row>
    <row r="23" spans="1:36">
      <c r="A23" s="22">
        <f t="shared" ca="1" si="0"/>
        <v>0</v>
      </c>
      <c r="B23" s="22">
        <f t="shared" si="16"/>
        <v>4.8611111111111112E-3</v>
      </c>
      <c r="C23" s="27"/>
      <c r="D23" s="49" t="s">
        <v>105</v>
      </c>
      <c r="E23" s="74"/>
      <c r="F23" s="31">
        <v>0</v>
      </c>
      <c r="G23" s="31">
        <v>0</v>
      </c>
      <c r="H23" s="52">
        <f t="shared" si="17"/>
        <v>1</v>
      </c>
      <c r="J23" s="54">
        <f t="shared" si="1"/>
        <v>0</v>
      </c>
      <c r="K23" s="55">
        <f t="shared" si="2"/>
        <v>47.5</v>
      </c>
      <c r="L23" s="54">
        <f>MIN(J23:$J$136)</f>
        <v>0</v>
      </c>
      <c r="M23" s="55">
        <f>MIN(K23:$K$136)</f>
        <v>22.5</v>
      </c>
      <c r="N23" s="24">
        <f t="shared" si="3"/>
        <v>0</v>
      </c>
      <c r="O23" s="24">
        <f t="shared" si="4"/>
        <v>95</v>
      </c>
      <c r="P23" s="35"/>
      <c r="Q23" s="52">
        <f t="shared" si="18"/>
        <v>1</v>
      </c>
      <c r="R23" s="24">
        <f t="shared" si="5"/>
        <v>0</v>
      </c>
      <c r="S23" s="24">
        <f t="shared" si="6"/>
        <v>47.5</v>
      </c>
      <c r="T23" s="35"/>
      <c r="U23" s="36">
        <f t="shared" si="7"/>
        <v>0</v>
      </c>
      <c r="V23" s="36">
        <f t="shared" si="19"/>
        <v>0</v>
      </c>
      <c r="W23" s="24">
        <f t="shared" si="20"/>
        <v>0</v>
      </c>
      <c r="X23" s="24">
        <f t="shared" si="21"/>
        <v>47.5</v>
      </c>
      <c r="Y23" s="32" t="str">
        <f t="shared" ca="1" si="8"/>
        <v/>
      </c>
      <c r="Z23" s="34">
        <v>0</v>
      </c>
      <c r="AA23" s="25">
        <f t="shared" si="9"/>
        <v>0</v>
      </c>
      <c r="AB23" s="10">
        <f t="shared" si="10"/>
        <v>0</v>
      </c>
      <c r="AC23" s="26">
        <f t="shared" si="11"/>
        <v>100</v>
      </c>
      <c r="AD23" s="34"/>
      <c r="AE23" s="26">
        <f t="shared" si="12"/>
        <v>0</v>
      </c>
      <c r="AF23" s="34">
        <v>0</v>
      </c>
      <c r="AG23" s="25">
        <f t="shared" si="13"/>
        <v>1</v>
      </c>
      <c r="AH23" s="10">
        <f t="shared" si="14"/>
        <v>0</v>
      </c>
      <c r="AI23" s="26">
        <f t="shared" si="15"/>
        <v>-100</v>
      </c>
      <c r="AJ23" s="34"/>
    </row>
    <row r="24" spans="1:36">
      <c r="A24" s="28">
        <f t="shared" ca="1" si="0"/>
        <v>0</v>
      </c>
      <c r="B24" s="22">
        <f t="shared" si="16"/>
        <v>5.5555555555555558E-3</v>
      </c>
      <c r="C24" s="29"/>
      <c r="D24" s="49" t="s">
        <v>105</v>
      </c>
      <c r="E24" s="75"/>
      <c r="F24" s="31">
        <v>0</v>
      </c>
      <c r="G24" s="31">
        <v>0</v>
      </c>
      <c r="H24" s="52">
        <f t="shared" si="17"/>
        <v>1</v>
      </c>
      <c r="J24" s="54">
        <f t="shared" si="1"/>
        <v>0</v>
      </c>
      <c r="K24" s="55">
        <f t="shared" si="2"/>
        <v>47.5</v>
      </c>
      <c r="L24" s="54">
        <f>MIN(J24:$J$136)</f>
        <v>0</v>
      </c>
      <c r="M24" s="55">
        <f>MIN(K24:$K$136)</f>
        <v>22.5</v>
      </c>
      <c r="N24" s="24">
        <f t="shared" si="3"/>
        <v>0</v>
      </c>
      <c r="O24" s="24">
        <f t="shared" si="4"/>
        <v>95</v>
      </c>
      <c r="P24" s="35"/>
      <c r="Q24" s="52">
        <f t="shared" si="18"/>
        <v>1</v>
      </c>
      <c r="R24" s="24">
        <f t="shared" si="5"/>
        <v>0</v>
      </c>
      <c r="S24" s="24">
        <f t="shared" si="6"/>
        <v>47.5</v>
      </c>
      <c r="T24" s="35"/>
      <c r="U24" s="36">
        <f t="shared" si="7"/>
        <v>0</v>
      </c>
      <c r="V24" s="36">
        <f t="shared" si="19"/>
        <v>0</v>
      </c>
      <c r="W24" s="24">
        <f t="shared" si="20"/>
        <v>0</v>
      </c>
      <c r="X24" s="24">
        <f t="shared" si="21"/>
        <v>47.5</v>
      </c>
      <c r="Y24" s="32" t="str">
        <f t="shared" ca="1" si="8"/>
        <v/>
      </c>
      <c r="Z24" s="34">
        <v>0</v>
      </c>
      <c r="AA24" s="25">
        <f t="shared" si="9"/>
        <v>0</v>
      </c>
      <c r="AB24" s="10">
        <f t="shared" si="10"/>
        <v>0</v>
      </c>
      <c r="AC24" s="26">
        <f t="shared" si="11"/>
        <v>100</v>
      </c>
      <c r="AD24" s="34"/>
      <c r="AE24" s="26">
        <f t="shared" si="12"/>
        <v>0</v>
      </c>
      <c r="AF24" s="34">
        <v>0</v>
      </c>
      <c r="AG24" s="25">
        <f t="shared" si="13"/>
        <v>1</v>
      </c>
      <c r="AH24" s="10">
        <f t="shared" si="14"/>
        <v>0</v>
      </c>
      <c r="AI24" s="26">
        <f t="shared" si="15"/>
        <v>-100</v>
      </c>
      <c r="AJ24" s="34"/>
    </row>
    <row r="25" spans="1:36">
      <c r="A25" s="22">
        <f t="shared" ca="1" si="0"/>
        <v>0</v>
      </c>
      <c r="B25" s="22">
        <f t="shared" si="16"/>
        <v>6.2500000000000003E-3</v>
      </c>
      <c r="C25" s="27"/>
      <c r="D25" s="49" t="s">
        <v>105</v>
      </c>
      <c r="E25" s="73"/>
      <c r="F25" s="31">
        <v>0</v>
      </c>
      <c r="G25" s="31">
        <v>0</v>
      </c>
      <c r="H25" s="52">
        <f t="shared" si="17"/>
        <v>1</v>
      </c>
      <c r="J25" s="54">
        <f t="shared" si="1"/>
        <v>0</v>
      </c>
      <c r="K25" s="55">
        <f t="shared" si="2"/>
        <v>47.5</v>
      </c>
      <c r="L25" s="54">
        <f>MIN(J25:$J$136)</f>
        <v>0</v>
      </c>
      <c r="M25" s="55">
        <f>MIN(K25:$K$136)</f>
        <v>22.5</v>
      </c>
      <c r="N25" s="24">
        <f t="shared" si="3"/>
        <v>0</v>
      </c>
      <c r="O25" s="24">
        <f t="shared" si="4"/>
        <v>95</v>
      </c>
      <c r="P25" s="35"/>
      <c r="Q25" s="52">
        <f t="shared" si="18"/>
        <v>1</v>
      </c>
      <c r="R25" s="24">
        <f t="shared" si="5"/>
        <v>0</v>
      </c>
      <c r="S25" s="24">
        <f t="shared" si="6"/>
        <v>47.5</v>
      </c>
      <c r="T25" s="35"/>
      <c r="U25" s="36">
        <f t="shared" si="7"/>
        <v>0</v>
      </c>
      <c r="V25" s="36">
        <f t="shared" si="19"/>
        <v>0</v>
      </c>
      <c r="W25" s="24">
        <f t="shared" si="20"/>
        <v>0</v>
      </c>
      <c r="X25" s="24">
        <f t="shared" si="21"/>
        <v>47.5</v>
      </c>
      <c r="Y25" s="32" t="str">
        <f t="shared" ca="1" si="8"/>
        <v/>
      </c>
      <c r="Z25" s="34">
        <v>0</v>
      </c>
      <c r="AA25" s="25">
        <f t="shared" si="9"/>
        <v>0</v>
      </c>
      <c r="AB25" s="10">
        <f t="shared" si="10"/>
        <v>0</v>
      </c>
      <c r="AC25" s="26">
        <f t="shared" si="11"/>
        <v>100</v>
      </c>
      <c r="AD25" s="34"/>
      <c r="AE25" s="26">
        <f t="shared" si="12"/>
        <v>0</v>
      </c>
      <c r="AF25" s="34">
        <v>0</v>
      </c>
      <c r="AG25" s="25">
        <f t="shared" si="13"/>
        <v>1</v>
      </c>
      <c r="AH25" s="10">
        <f t="shared" si="14"/>
        <v>0</v>
      </c>
      <c r="AI25" s="26">
        <f t="shared" si="15"/>
        <v>-100</v>
      </c>
      <c r="AJ25" s="34"/>
    </row>
    <row r="26" spans="1:36">
      <c r="A26" s="22">
        <f t="shared" ca="1" si="0"/>
        <v>0</v>
      </c>
      <c r="B26" s="22">
        <f t="shared" si="16"/>
        <v>6.9444444444444449E-3</v>
      </c>
      <c r="C26" s="27"/>
      <c r="D26" s="49" t="s">
        <v>105</v>
      </c>
      <c r="E26" s="74"/>
      <c r="F26" s="31">
        <v>0</v>
      </c>
      <c r="G26" s="31">
        <v>0</v>
      </c>
      <c r="H26" s="52">
        <f t="shared" si="17"/>
        <v>1</v>
      </c>
      <c r="J26" s="54">
        <f t="shared" si="1"/>
        <v>0</v>
      </c>
      <c r="K26" s="55">
        <f t="shared" si="2"/>
        <v>47.5</v>
      </c>
      <c r="L26" s="54">
        <f>MIN(J26:$J$136)</f>
        <v>0</v>
      </c>
      <c r="M26" s="55">
        <f>MIN(K26:$K$136)</f>
        <v>22.5</v>
      </c>
      <c r="N26" s="24">
        <f t="shared" si="3"/>
        <v>0</v>
      </c>
      <c r="O26" s="24">
        <f t="shared" si="4"/>
        <v>95</v>
      </c>
      <c r="P26" s="35"/>
      <c r="Q26" s="52">
        <f t="shared" si="18"/>
        <v>1</v>
      </c>
      <c r="R26" s="24">
        <f t="shared" si="5"/>
        <v>0</v>
      </c>
      <c r="S26" s="24">
        <f t="shared" si="6"/>
        <v>47.5</v>
      </c>
      <c r="T26" s="35"/>
      <c r="U26" s="36">
        <f t="shared" si="7"/>
        <v>0</v>
      </c>
      <c r="V26" s="36">
        <f t="shared" si="19"/>
        <v>0</v>
      </c>
      <c r="W26" s="24">
        <f t="shared" si="20"/>
        <v>0</v>
      </c>
      <c r="X26" s="24">
        <f t="shared" si="21"/>
        <v>47.5</v>
      </c>
      <c r="Y26" s="32" t="str">
        <f t="shared" ca="1" si="8"/>
        <v/>
      </c>
      <c r="Z26" s="34">
        <v>0</v>
      </c>
      <c r="AA26" s="25">
        <f t="shared" si="9"/>
        <v>0</v>
      </c>
      <c r="AB26" s="10">
        <f t="shared" si="10"/>
        <v>0</v>
      </c>
      <c r="AC26" s="26">
        <f t="shared" si="11"/>
        <v>100</v>
      </c>
      <c r="AD26" s="34"/>
      <c r="AE26" s="26">
        <f t="shared" si="12"/>
        <v>0</v>
      </c>
      <c r="AF26" s="34">
        <v>0</v>
      </c>
      <c r="AG26" s="25">
        <f t="shared" si="13"/>
        <v>1</v>
      </c>
      <c r="AH26" s="10">
        <f t="shared" si="14"/>
        <v>0</v>
      </c>
      <c r="AI26" s="26">
        <f t="shared" si="15"/>
        <v>-100</v>
      </c>
      <c r="AJ26" s="34"/>
    </row>
    <row r="27" spans="1:36">
      <c r="A27" s="22">
        <f t="shared" ca="1" si="0"/>
        <v>0</v>
      </c>
      <c r="B27" s="22">
        <f t="shared" si="16"/>
        <v>7.6388888888888895E-3</v>
      </c>
      <c r="C27" s="27"/>
      <c r="D27" s="49" t="s">
        <v>105</v>
      </c>
      <c r="E27" s="74"/>
      <c r="F27" s="31">
        <v>0</v>
      </c>
      <c r="G27" s="31">
        <v>0</v>
      </c>
      <c r="H27" s="52">
        <f t="shared" si="17"/>
        <v>1</v>
      </c>
      <c r="J27" s="54">
        <f t="shared" si="1"/>
        <v>0</v>
      </c>
      <c r="K27" s="55">
        <f t="shared" si="2"/>
        <v>47.5</v>
      </c>
      <c r="L27" s="54">
        <f>MIN(J27:$J$136)</f>
        <v>0</v>
      </c>
      <c r="M27" s="55">
        <f>MIN(K27:$K$136)</f>
        <v>22.5</v>
      </c>
      <c r="N27" s="24">
        <f t="shared" si="3"/>
        <v>0</v>
      </c>
      <c r="O27" s="24">
        <f t="shared" si="4"/>
        <v>95</v>
      </c>
      <c r="P27" s="35"/>
      <c r="Q27" s="52">
        <f t="shared" si="18"/>
        <v>1</v>
      </c>
      <c r="R27" s="24">
        <f t="shared" si="5"/>
        <v>0</v>
      </c>
      <c r="S27" s="24">
        <f t="shared" si="6"/>
        <v>47.5</v>
      </c>
      <c r="T27" s="35"/>
      <c r="U27" s="36">
        <f t="shared" si="7"/>
        <v>0</v>
      </c>
      <c r="V27" s="36">
        <f t="shared" si="19"/>
        <v>0</v>
      </c>
      <c r="W27" s="24">
        <f t="shared" si="20"/>
        <v>0</v>
      </c>
      <c r="X27" s="24">
        <f t="shared" si="21"/>
        <v>47.5</v>
      </c>
      <c r="Y27" s="32" t="str">
        <f t="shared" ca="1" si="8"/>
        <v/>
      </c>
      <c r="Z27" s="34">
        <v>0</v>
      </c>
      <c r="AA27" s="25">
        <f t="shared" si="9"/>
        <v>0</v>
      </c>
      <c r="AB27" s="10">
        <f t="shared" si="10"/>
        <v>0</v>
      </c>
      <c r="AC27" s="26">
        <f t="shared" si="11"/>
        <v>100</v>
      </c>
      <c r="AD27" s="34"/>
      <c r="AE27" s="26">
        <f t="shared" si="12"/>
        <v>0</v>
      </c>
      <c r="AF27" s="34">
        <v>0</v>
      </c>
      <c r="AG27" s="25">
        <f t="shared" si="13"/>
        <v>1</v>
      </c>
      <c r="AH27" s="10">
        <f t="shared" si="14"/>
        <v>0</v>
      </c>
      <c r="AI27" s="26">
        <f t="shared" si="15"/>
        <v>-100</v>
      </c>
      <c r="AJ27" s="34"/>
    </row>
    <row r="28" spans="1:36">
      <c r="A28" s="22">
        <f t="shared" ca="1" si="0"/>
        <v>0</v>
      </c>
      <c r="B28" s="22">
        <f t="shared" si="16"/>
        <v>8.3333333333333332E-3</v>
      </c>
      <c r="C28" s="27"/>
      <c r="D28" s="49" t="s">
        <v>105</v>
      </c>
      <c r="E28" s="75"/>
      <c r="F28" s="31">
        <v>0</v>
      </c>
      <c r="G28" s="31">
        <v>0</v>
      </c>
      <c r="H28" s="52">
        <f t="shared" si="17"/>
        <v>1</v>
      </c>
      <c r="J28" s="54">
        <f t="shared" si="1"/>
        <v>0</v>
      </c>
      <c r="K28" s="55">
        <f t="shared" si="2"/>
        <v>47.5</v>
      </c>
      <c r="L28" s="54">
        <f>MIN(J28:$J$136)</f>
        <v>0</v>
      </c>
      <c r="M28" s="55">
        <f>MIN(K28:$K$136)</f>
        <v>22.5</v>
      </c>
      <c r="N28" s="24">
        <f t="shared" si="3"/>
        <v>0</v>
      </c>
      <c r="O28" s="24">
        <f t="shared" si="4"/>
        <v>95</v>
      </c>
      <c r="P28" s="35"/>
      <c r="Q28" s="52">
        <f t="shared" si="18"/>
        <v>1</v>
      </c>
      <c r="R28" s="24">
        <f t="shared" si="5"/>
        <v>0</v>
      </c>
      <c r="S28" s="24">
        <f t="shared" si="6"/>
        <v>47.5</v>
      </c>
      <c r="T28" s="35"/>
      <c r="U28" s="36">
        <f t="shared" si="7"/>
        <v>0</v>
      </c>
      <c r="V28" s="36">
        <f t="shared" si="19"/>
        <v>0</v>
      </c>
      <c r="W28" s="24">
        <f t="shared" si="20"/>
        <v>0</v>
      </c>
      <c r="X28" s="24">
        <f t="shared" si="21"/>
        <v>47.5</v>
      </c>
      <c r="Y28" s="32" t="str">
        <f t="shared" ca="1" si="8"/>
        <v/>
      </c>
      <c r="Z28" s="34">
        <v>0</v>
      </c>
      <c r="AA28" s="25">
        <f t="shared" si="9"/>
        <v>0</v>
      </c>
      <c r="AB28" s="10">
        <f t="shared" si="10"/>
        <v>0</v>
      </c>
      <c r="AC28" s="26">
        <f t="shared" si="11"/>
        <v>100</v>
      </c>
      <c r="AD28" s="34"/>
      <c r="AE28" s="26">
        <f t="shared" si="12"/>
        <v>0</v>
      </c>
      <c r="AF28" s="34">
        <v>0</v>
      </c>
      <c r="AG28" s="25">
        <f t="shared" si="13"/>
        <v>1</v>
      </c>
      <c r="AH28" s="10">
        <f t="shared" si="14"/>
        <v>0</v>
      </c>
      <c r="AI28" s="26">
        <f t="shared" si="15"/>
        <v>-100</v>
      </c>
      <c r="AJ28" s="34"/>
    </row>
    <row r="29" spans="1:36">
      <c r="A29" s="22">
        <f t="shared" ca="1" si="0"/>
        <v>0</v>
      </c>
      <c r="B29" s="22">
        <f t="shared" si="16"/>
        <v>9.0277777777777769E-3</v>
      </c>
      <c r="C29" s="27"/>
      <c r="D29" s="49" t="s">
        <v>105</v>
      </c>
      <c r="E29" s="73"/>
      <c r="F29" s="31">
        <v>0</v>
      </c>
      <c r="G29" s="31">
        <v>0</v>
      </c>
      <c r="H29" s="52">
        <f t="shared" si="17"/>
        <v>1</v>
      </c>
      <c r="J29" s="54">
        <f t="shared" si="1"/>
        <v>0</v>
      </c>
      <c r="K29" s="55">
        <f t="shared" si="2"/>
        <v>47.5</v>
      </c>
      <c r="L29" s="54">
        <f>MIN(J29:$J$136)</f>
        <v>0</v>
      </c>
      <c r="M29" s="55">
        <f>MIN(K29:$K$136)</f>
        <v>22.5</v>
      </c>
      <c r="N29" s="24">
        <f t="shared" si="3"/>
        <v>0</v>
      </c>
      <c r="O29" s="24">
        <f t="shared" si="4"/>
        <v>95</v>
      </c>
      <c r="P29" s="35"/>
      <c r="Q29" s="52">
        <f t="shared" si="18"/>
        <v>1</v>
      </c>
      <c r="R29" s="24">
        <f t="shared" si="5"/>
        <v>0</v>
      </c>
      <c r="S29" s="24">
        <f t="shared" si="6"/>
        <v>47.5</v>
      </c>
      <c r="T29" s="35"/>
      <c r="U29" s="36">
        <f t="shared" si="7"/>
        <v>0</v>
      </c>
      <c r="V29" s="36">
        <f t="shared" si="19"/>
        <v>0</v>
      </c>
      <c r="W29" s="24">
        <f t="shared" si="20"/>
        <v>0</v>
      </c>
      <c r="X29" s="24">
        <f t="shared" si="21"/>
        <v>47.5</v>
      </c>
      <c r="Y29" s="32" t="str">
        <f t="shared" ca="1" si="8"/>
        <v/>
      </c>
      <c r="Z29" s="34">
        <v>0</v>
      </c>
      <c r="AA29" s="25">
        <f t="shared" si="9"/>
        <v>0</v>
      </c>
      <c r="AB29" s="10">
        <f t="shared" si="10"/>
        <v>0</v>
      </c>
      <c r="AC29" s="26">
        <f t="shared" si="11"/>
        <v>100</v>
      </c>
      <c r="AD29" s="34"/>
      <c r="AE29" s="26">
        <f t="shared" si="12"/>
        <v>0</v>
      </c>
      <c r="AF29" s="34">
        <v>0</v>
      </c>
      <c r="AG29" s="25">
        <f t="shared" si="13"/>
        <v>1</v>
      </c>
      <c r="AH29" s="10">
        <f t="shared" si="14"/>
        <v>0</v>
      </c>
      <c r="AI29" s="26">
        <f t="shared" si="15"/>
        <v>-100</v>
      </c>
      <c r="AJ29" s="34"/>
    </row>
    <row r="30" spans="1:36">
      <c r="A30" s="22">
        <f t="shared" ca="1" si="0"/>
        <v>0</v>
      </c>
      <c r="B30" s="22">
        <f t="shared" si="16"/>
        <v>9.7222222222222206E-3</v>
      </c>
      <c r="C30" s="27"/>
      <c r="D30" s="49" t="s">
        <v>105</v>
      </c>
      <c r="E30" s="74"/>
      <c r="F30" s="31">
        <v>0</v>
      </c>
      <c r="G30" s="31">
        <v>0</v>
      </c>
      <c r="H30" s="52">
        <f t="shared" si="17"/>
        <v>1</v>
      </c>
      <c r="J30" s="54">
        <f t="shared" si="1"/>
        <v>0</v>
      </c>
      <c r="K30" s="55">
        <f t="shared" si="2"/>
        <v>47.5</v>
      </c>
      <c r="L30" s="54">
        <f>MIN(J30:$J$136)</f>
        <v>0</v>
      </c>
      <c r="M30" s="55">
        <f>MIN(K30:$K$136)</f>
        <v>22.5</v>
      </c>
      <c r="N30" s="24">
        <f t="shared" si="3"/>
        <v>0</v>
      </c>
      <c r="O30" s="24">
        <f t="shared" si="4"/>
        <v>95</v>
      </c>
      <c r="P30" s="35"/>
      <c r="Q30" s="52">
        <f t="shared" si="18"/>
        <v>1</v>
      </c>
      <c r="R30" s="24">
        <f t="shared" si="5"/>
        <v>0</v>
      </c>
      <c r="S30" s="24">
        <f t="shared" si="6"/>
        <v>47.5</v>
      </c>
      <c r="T30" s="35"/>
      <c r="U30" s="36">
        <f t="shared" si="7"/>
        <v>0</v>
      </c>
      <c r="V30" s="36">
        <f t="shared" si="19"/>
        <v>0</v>
      </c>
      <c r="W30" s="24">
        <f t="shared" si="20"/>
        <v>0</v>
      </c>
      <c r="X30" s="24">
        <f t="shared" si="21"/>
        <v>47.5</v>
      </c>
      <c r="Y30" s="32" t="str">
        <f t="shared" ca="1" si="8"/>
        <v/>
      </c>
      <c r="Z30" s="34">
        <v>0</v>
      </c>
      <c r="AA30" s="25">
        <f t="shared" si="9"/>
        <v>0</v>
      </c>
      <c r="AB30" s="10">
        <f t="shared" si="10"/>
        <v>0</v>
      </c>
      <c r="AC30" s="26">
        <f t="shared" si="11"/>
        <v>100</v>
      </c>
      <c r="AD30" s="34"/>
      <c r="AE30" s="26">
        <f t="shared" si="12"/>
        <v>0</v>
      </c>
      <c r="AF30" s="34">
        <v>0</v>
      </c>
      <c r="AG30" s="25">
        <f t="shared" si="13"/>
        <v>1</v>
      </c>
      <c r="AH30" s="10">
        <f t="shared" si="14"/>
        <v>0</v>
      </c>
      <c r="AI30" s="26">
        <f t="shared" si="15"/>
        <v>-100</v>
      </c>
      <c r="AJ30" s="34"/>
    </row>
    <row r="31" spans="1:36">
      <c r="A31" s="22">
        <f t="shared" ca="1" si="0"/>
        <v>0</v>
      </c>
      <c r="B31" s="22">
        <f t="shared" si="16"/>
        <v>1.0416666666666664E-2</v>
      </c>
      <c r="C31" s="27"/>
      <c r="D31" s="49" t="s">
        <v>105</v>
      </c>
      <c r="E31" s="74"/>
      <c r="F31" s="31">
        <v>0</v>
      </c>
      <c r="G31" s="31">
        <v>0</v>
      </c>
      <c r="H31" s="52">
        <f t="shared" si="17"/>
        <v>1</v>
      </c>
      <c r="J31" s="54">
        <f t="shared" si="1"/>
        <v>0</v>
      </c>
      <c r="K31" s="55">
        <f t="shared" si="2"/>
        <v>47.5</v>
      </c>
      <c r="L31" s="54">
        <f>MIN(J31:$J$136)</f>
        <v>0</v>
      </c>
      <c r="M31" s="55">
        <f>MIN(K31:$K$136)</f>
        <v>22.5</v>
      </c>
      <c r="N31" s="24">
        <f t="shared" si="3"/>
        <v>0</v>
      </c>
      <c r="O31" s="24">
        <f t="shared" si="4"/>
        <v>95</v>
      </c>
      <c r="P31" s="35"/>
      <c r="Q31" s="52">
        <f t="shared" si="18"/>
        <v>1</v>
      </c>
      <c r="R31" s="24">
        <f t="shared" si="5"/>
        <v>0</v>
      </c>
      <c r="S31" s="24">
        <f t="shared" si="6"/>
        <v>47.5</v>
      </c>
      <c r="T31" s="35"/>
      <c r="U31" s="36">
        <f t="shared" si="7"/>
        <v>0</v>
      </c>
      <c r="V31" s="36">
        <f t="shared" si="19"/>
        <v>0</v>
      </c>
      <c r="W31" s="24">
        <f t="shared" si="20"/>
        <v>0</v>
      </c>
      <c r="X31" s="24">
        <f t="shared" si="21"/>
        <v>47.5</v>
      </c>
      <c r="Y31" s="32" t="str">
        <f t="shared" ca="1" si="8"/>
        <v/>
      </c>
      <c r="Z31" s="34">
        <v>0</v>
      </c>
      <c r="AA31" s="25">
        <f t="shared" si="9"/>
        <v>0</v>
      </c>
      <c r="AB31" s="10">
        <f t="shared" si="10"/>
        <v>0</v>
      </c>
      <c r="AC31" s="26">
        <f t="shared" si="11"/>
        <v>100</v>
      </c>
      <c r="AD31" s="34"/>
      <c r="AE31" s="26">
        <f t="shared" si="12"/>
        <v>0</v>
      </c>
      <c r="AF31" s="34">
        <v>0</v>
      </c>
      <c r="AG31" s="25">
        <f t="shared" si="13"/>
        <v>1</v>
      </c>
      <c r="AH31" s="10">
        <f t="shared" si="14"/>
        <v>0</v>
      </c>
      <c r="AI31" s="26">
        <f t="shared" si="15"/>
        <v>-100</v>
      </c>
      <c r="AJ31" s="34"/>
    </row>
    <row r="32" spans="1:36">
      <c r="A32" s="28">
        <f t="shared" ca="1" si="0"/>
        <v>0</v>
      </c>
      <c r="B32" s="22">
        <f t="shared" si="16"/>
        <v>1.1111111111111108E-2</v>
      </c>
      <c r="C32" s="29"/>
      <c r="D32" s="49" t="s">
        <v>105</v>
      </c>
      <c r="E32" s="75"/>
      <c r="F32" s="31">
        <v>0</v>
      </c>
      <c r="G32" s="31">
        <v>0</v>
      </c>
      <c r="H32" s="52">
        <f t="shared" si="17"/>
        <v>1</v>
      </c>
      <c r="J32" s="54">
        <f t="shared" si="1"/>
        <v>0</v>
      </c>
      <c r="K32" s="55">
        <f t="shared" si="2"/>
        <v>47.5</v>
      </c>
      <c r="L32" s="54">
        <f>MIN(J32:$J$136)</f>
        <v>0</v>
      </c>
      <c r="M32" s="55">
        <f>MIN(K32:$K$136)</f>
        <v>22.5</v>
      </c>
      <c r="N32" s="24">
        <f t="shared" si="3"/>
        <v>0</v>
      </c>
      <c r="O32" s="24">
        <f t="shared" si="4"/>
        <v>95</v>
      </c>
      <c r="P32" s="35"/>
      <c r="Q32" s="52">
        <f t="shared" si="18"/>
        <v>1</v>
      </c>
      <c r="R32" s="24">
        <f t="shared" si="5"/>
        <v>0</v>
      </c>
      <c r="S32" s="24">
        <f t="shared" si="6"/>
        <v>47.5</v>
      </c>
      <c r="T32" s="35"/>
      <c r="U32" s="36">
        <f t="shared" si="7"/>
        <v>0</v>
      </c>
      <c r="V32" s="36">
        <f t="shared" si="19"/>
        <v>0</v>
      </c>
      <c r="W32" s="24">
        <f t="shared" si="20"/>
        <v>0</v>
      </c>
      <c r="X32" s="24">
        <f t="shared" si="21"/>
        <v>47.5</v>
      </c>
      <c r="Y32" s="32" t="str">
        <f t="shared" ca="1" si="8"/>
        <v/>
      </c>
      <c r="Z32" s="34">
        <v>0</v>
      </c>
      <c r="AA32" s="25">
        <f t="shared" si="9"/>
        <v>0</v>
      </c>
      <c r="AB32" s="10">
        <f t="shared" si="10"/>
        <v>0</v>
      </c>
      <c r="AC32" s="26">
        <f t="shared" si="11"/>
        <v>100</v>
      </c>
      <c r="AD32" s="34"/>
      <c r="AE32" s="26">
        <f t="shared" si="12"/>
        <v>0</v>
      </c>
      <c r="AF32" s="34">
        <v>0</v>
      </c>
      <c r="AG32" s="25">
        <f t="shared" si="13"/>
        <v>1</v>
      </c>
      <c r="AH32" s="10">
        <f t="shared" si="14"/>
        <v>0</v>
      </c>
      <c r="AI32" s="26">
        <f t="shared" si="15"/>
        <v>-100</v>
      </c>
      <c r="AJ32" s="34"/>
    </row>
    <row r="33" spans="1:36">
      <c r="A33" s="22">
        <f t="shared" ca="1" si="0"/>
        <v>0</v>
      </c>
      <c r="B33" s="22">
        <f t="shared" si="16"/>
        <v>1.1805555555555552E-2</v>
      </c>
      <c r="C33" s="27"/>
      <c r="D33" s="49" t="s">
        <v>105</v>
      </c>
      <c r="E33" s="73"/>
      <c r="F33" s="31">
        <v>0</v>
      </c>
      <c r="G33" s="31">
        <v>0</v>
      </c>
      <c r="H33" s="52">
        <f t="shared" si="17"/>
        <v>1</v>
      </c>
      <c r="J33" s="54">
        <f t="shared" si="1"/>
        <v>0</v>
      </c>
      <c r="K33" s="55">
        <f t="shared" si="2"/>
        <v>47.5</v>
      </c>
      <c r="L33" s="54">
        <f>MIN(J33:$J$136)</f>
        <v>0</v>
      </c>
      <c r="M33" s="55">
        <f>MIN(K33:$K$136)</f>
        <v>22.5</v>
      </c>
      <c r="N33" s="24">
        <f t="shared" si="3"/>
        <v>0</v>
      </c>
      <c r="O33" s="24">
        <f t="shared" si="4"/>
        <v>95</v>
      </c>
      <c r="P33" s="35"/>
      <c r="Q33" s="52">
        <f t="shared" si="18"/>
        <v>1</v>
      </c>
      <c r="R33" s="24">
        <f t="shared" si="5"/>
        <v>0</v>
      </c>
      <c r="S33" s="24">
        <f t="shared" si="6"/>
        <v>47.5</v>
      </c>
      <c r="T33" s="35"/>
      <c r="U33" s="36">
        <f t="shared" si="7"/>
        <v>0</v>
      </c>
      <c r="V33" s="36">
        <f t="shared" si="19"/>
        <v>0</v>
      </c>
      <c r="W33" s="24">
        <f t="shared" si="20"/>
        <v>0</v>
      </c>
      <c r="X33" s="24">
        <f t="shared" si="21"/>
        <v>47.5</v>
      </c>
      <c r="Y33" s="32" t="str">
        <f t="shared" ca="1" si="8"/>
        <v/>
      </c>
      <c r="Z33" s="34">
        <v>0</v>
      </c>
      <c r="AA33" s="25">
        <f t="shared" si="9"/>
        <v>0</v>
      </c>
      <c r="AB33" s="10">
        <f t="shared" si="10"/>
        <v>0</v>
      </c>
      <c r="AC33" s="26">
        <f t="shared" si="11"/>
        <v>100</v>
      </c>
      <c r="AD33" s="34"/>
      <c r="AE33" s="26">
        <f t="shared" si="12"/>
        <v>0</v>
      </c>
      <c r="AF33" s="34">
        <v>0</v>
      </c>
      <c r="AG33" s="25">
        <f t="shared" si="13"/>
        <v>1</v>
      </c>
      <c r="AH33" s="10">
        <f t="shared" si="14"/>
        <v>0</v>
      </c>
      <c r="AI33" s="26">
        <f t="shared" si="15"/>
        <v>-100</v>
      </c>
      <c r="AJ33" s="34"/>
    </row>
    <row r="34" spans="1:36">
      <c r="A34" s="22">
        <f t="shared" ca="1" si="0"/>
        <v>0</v>
      </c>
      <c r="B34" s="22">
        <f t="shared" si="16"/>
        <v>1.2499999999999995E-2</v>
      </c>
      <c r="C34" s="27"/>
      <c r="D34" s="49" t="s">
        <v>105</v>
      </c>
      <c r="E34" s="74"/>
      <c r="F34" s="31">
        <v>0</v>
      </c>
      <c r="G34" s="31">
        <v>0</v>
      </c>
      <c r="H34" s="52">
        <f t="shared" si="17"/>
        <v>1</v>
      </c>
      <c r="J34" s="54">
        <f t="shared" si="1"/>
        <v>0</v>
      </c>
      <c r="K34" s="55">
        <f t="shared" si="2"/>
        <v>47.5</v>
      </c>
      <c r="L34" s="54">
        <f>MIN(J34:$J$136)</f>
        <v>0</v>
      </c>
      <c r="M34" s="55">
        <f>MIN(K34:$K$136)</f>
        <v>22.5</v>
      </c>
      <c r="N34" s="24">
        <f t="shared" si="3"/>
        <v>0</v>
      </c>
      <c r="O34" s="24">
        <f t="shared" si="4"/>
        <v>95</v>
      </c>
      <c r="P34" s="35"/>
      <c r="Q34" s="52">
        <f t="shared" si="18"/>
        <v>1</v>
      </c>
      <c r="R34" s="24">
        <f t="shared" si="5"/>
        <v>0</v>
      </c>
      <c r="S34" s="24">
        <f t="shared" si="6"/>
        <v>47.5</v>
      </c>
      <c r="T34" s="35"/>
      <c r="U34" s="36">
        <f t="shared" si="7"/>
        <v>0</v>
      </c>
      <c r="V34" s="36">
        <f t="shared" si="19"/>
        <v>0</v>
      </c>
      <c r="W34" s="24">
        <f t="shared" si="20"/>
        <v>0</v>
      </c>
      <c r="X34" s="24">
        <f t="shared" si="21"/>
        <v>47.5</v>
      </c>
      <c r="Y34" s="32" t="str">
        <f t="shared" ca="1" si="8"/>
        <v/>
      </c>
      <c r="Z34" s="34">
        <v>0</v>
      </c>
      <c r="AA34" s="25">
        <f t="shared" si="9"/>
        <v>0</v>
      </c>
      <c r="AB34" s="10">
        <f t="shared" si="10"/>
        <v>0</v>
      </c>
      <c r="AC34" s="26">
        <f t="shared" si="11"/>
        <v>100</v>
      </c>
      <c r="AD34" s="34"/>
      <c r="AE34" s="26">
        <f t="shared" si="12"/>
        <v>0</v>
      </c>
      <c r="AF34" s="34">
        <v>0</v>
      </c>
      <c r="AG34" s="25">
        <f t="shared" si="13"/>
        <v>1</v>
      </c>
      <c r="AH34" s="10">
        <f t="shared" si="14"/>
        <v>0</v>
      </c>
      <c r="AI34" s="26">
        <f t="shared" si="15"/>
        <v>-100</v>
      </c>
      <c r="AJ34" s="34"/>
    </row>
    <row r="35" spans="1:36">
      <c r="A35" s="22">
        <f t="shared" ca="1" si="0"/>
        <v>0</v>
      </c>
      <c r="B35" s="22">
        <f t="shared" si="16"/>
        <v>1.3194444444444439E-2</v>
      </c>
      <c r="C35" s="27"/>
      <c r="D35" s="49" t="s">
        <v>105</v>
      </c>
      <c r="E35" s="74"/>
      <c r="F35" s="31">
        <v>0</v>
      </c>
      <c r="G35" s="31">
        <v>0</v>
      </c>
      <c r="H35" s="52">
        <f t="shared" si="17"/>
        <v>1</v>
      </c>
      <c r="J35" s="54">
        <f t="shared" si="1"/>
        <v>0</v>
      </c>
      <c r="K35" s="55">
        <f t="shared" si="2"/>
        <v>47.5</v>
      </c>
      <c r="L35" s="54">
        <f>MIN(J35:$J$136)</f>
        <v>0</v>
      </c>
      <c r="M35" s="55">
        <f>MIN(K35:$K$136)</f>
        <v>22.5</v>
      </c>
      <c r="N35" s="24">
        <f t="shared" si="3"/>
        <v>0</v>
      </c>
      <c r="O35" s="24">
        <f t="shared" si="4"/>
        <v>95</v>
      </c>
      <c r="P35" s="35"/>
      <c r="Q35" s="52">
        <f t="shared" si="18"/>
        <v>1</v>
      </c>
      <c r="R35" s="24">
        <f t="shared" si="5"/>
        <v>0</v>
      </c>
      <c r="S35" s="24">
        <f t="shared" si="6"/>
        <v>47.5</v>
      </c>
      <c r="T35" s="35"/>
      <c r="U35" s="36">
        <f t="shared" si="7"/>
        <v>0</v>
      </c>
      <c r="V35" s="36">
        <f t="shared" si="19"/>
        <v>0</v>
      </c>
      <c r="W35" s="24">
        <f t="shared" si="20"/>
        <v>0</v>
      </c>
      <c r="X35" s="24">
        <f t="shared" si="21"/>
        <v>47.5</v>
      </c>
      <c r="Y35" s="32" t="str">
        <f t="shared" ca="1" si="8"/>
        <v/>
      </c>
      <c r="Z35" s="34">
        <v>0</v>
      </c>
      <c r="AA35" s="25">
        <f t="shared" si="9"/>
        <v>0</v>
      </c>
      <c r="AB35" s="10">
        <f t="shared" si="10"/>
        <v>0</v>
      </c>
      <c r="AC35" s="26">
        <f t="shared" si="11"/>
        <v>100</v>
      </c>
      <c r="AD35" s="34"/>
      <c r="AE35" s="26">
        <f t="shared" si="12"/>
        <v>0</v>
      </c>
      <c r="AF35" s="34">
        <v>0</v>
      </c>
      <c r="AG35" s="25">
        <f t="shared" si="13"/>
        <v>1</v>
      </c>
      <c r="AH35" s="10">
        <f t="shared" si="14"/>
        <v>0</v>
      </c>
      <c r="AI35" s="26">
        <f t="shared" si="15"/>
        <v>-100</v>
      </c>
      <c r="AJ35" s="34"/>
    </row>
    <row r="36" spans="1:36">
      <c r="A36" s="22">
        <f t="shared" ca="1" si="0"/>
        <v>0</v>
      </c>
      <c r="B36" s="22">
        <f t="shared" si="16"/>
        <v>1.3888888888888883E-2</v>
      </c>
      <c r="C36" s="27"/>
      <c r="D36" s="49" t="s">
        <v>105</v>
      </c>
      <c r="E36" s="75"/>
      <c r="F36" s="31">
        <v>0</v>
      </c>
      <c r="G36" s="31">
        <v>0</v>
      </c>
      <c r="H36" s="52">
        <f t="shared" si="17"/>
        <v>1</v>
      </c>
      <c r="J36" s="54">
        <f t="shared" si="1"/>
        <v>0</v>
      </c>
      <c r="K36" s="55">
        <f t="shared" si="2"/>
        <v>47.5</v>
      </c>
      <c r="L36" s="54">
        <f>MIN(J36:$J$136)</f>
        <v>0</v>
      </c>
      <c r="M36" s="55">
        <f>MIN(K36:$K$136)</f>
        <v>22.5</v>
      </c>
      <c r="N36" s="24">
        <f t="shared" si="3"/>
        <v>0</v>
      </c>
      <c r="O36" s="24">
        <f t="shared" si="4"/>
        <v>95</v>
      </c>
      <c r="P36" s="35"/>
      <c r="Q36" s="52">
        <f t="shared" si="18"/>
        <v>1</v>
      </c>
      <c r="R36" s="24">
        <f t="shared" si="5"/>
        <v>0</v>
      </c>
      <c r="S36" s="24">
        <f t="shared" si="6"/>
        <v>47.5</v>
      </c>
      <c r="T36" s="35"/>
      <c r="U36" s="36">
        <f t="shared" si="7"/>
        <v>0</v>
      </c>
      <c r="V36" s="36">
        <f t="shared" si="19"/>
        <v>0</v>
      </c>
      <c r="W36" s="24">
        <f t="shared" si="20"/>
        <v>0</v>
      </c>
      <c r="X36" s="24">
        <f t="shared" si="21"/>
        <v>47.5</v>
      </c>
      <c r="Y36" s="32" t="str">
        <f t="shared" ca="1" si="8"/>
        <v/>
      </c>
      <c r="Z36" s="34">
        <v>0</v>
      </c>
      <c r="AA36" s="25">
        <f t="shared" si="9"/>
        <v>0</v>
      </c>
      <c r="AB36" s="10">
        <f t="shared" si="10"/>
        <v>0</v>
      </c>
      <c r="AC36" s="26">
        <f t="shared" si="11"/>
        <v>100</v>
      </c>
      <c r="AD36" s="34"/>
      <c r="AE36" s="26">
        <f t="shared" si="12"/>
        <v>0</v>
      </c>
      <c r="AF36" s="34">
        <v>0</v>
      </c>
      <c r="AG36" s="25">
        <f t="shared" si="13"/>
        <v>1</v>
      </c>
      <c r="AH36" s="10">
        <f t="shared" si="14"/>
        <v>0</v>
      </c>
      <c r="AI36" s="26">
        <f t="shared" si="15"/>
        <v>-100</v>
      </c>
      <c r="AJ36" s="34"/>
    </row>
    <row r="37" spans="1:36">
      <c r="A37" s="22">
        <f t="shared" ca="1" si="0"/>
        <v>0</v>
      </c>
      <c r="B37" s="22">
        <f t="shared" si="16"/>
        <v>1.4583333333333327E-2</v>
      </c>
      <c r="C37" s="27"/>
      <c r="D37" s="49" t="s">
        <v>105</v>
      </c>
      <c r="E37" s="73"/>
      <c r="F37" s="31">
        <v>0</v>
      </c>
      <c r="G37" s="31">
        <v>0</v>
      </c>
      <c r="H37" s="52">
        <f t="shared" si="17"/>
        <v>1</v>
      </c>
      <c r="J37" s="54">
        <f t="shared" si="1"/>
        <v>0</v>
      </c>
      <c r="K37" s="55">
        <f t="shared" si="2"/>
        <v>47.5</v>
      </c>
      <c r="L37" s="54">
        <f>MIN(J37:$J$136)</f>
        <v>0</v>
      </c>
      <c r="M37" s="55">
        <f>MIN(K37:$K$136)</f>
        <v>22.5</v>
      </c>
      <c r="N37" s="24">
        <f t="shared" si="3"/>
        <v>0</v>
      </c>
      <c r="O37" s="24">
        <f t="shared" si="4"/>
        <v>95</v>
      </c>
      <c r="P37" s="35"/>
      <c r="Q37" s="52">
        <f t="shared" si="18"/>
        <v>1</v>
      </c>
      <c r="R37" s="24">
        <f t="shared" si="5"/>
        <v>0</v>
      </c>
      <c r="S37" s="24">
        <f t="shared" si="6"/>
        <v>47.5</v>
      </c>
      <c r="T37" s="35"/>
      <c r="U37" s="36">
        <f t="shared" si="7"/>
        <v>0</v>
      </c>
      <c r="V37" s="36">
        <f t="shared" si="19"/>
        <v>0</v>
      </c>
      <c r="W37" s="24">
        <f t="shared" si="20"/>
        <v>0</v>
      </c>
      <c r="X37" s="24">
        <f t="shared" si="21"/>
        <v>47.5</v>
      </c>
      <c r="Y37" s="32" t="str">
        <f t="shared" ca="1" si="8"/>
        <v/>
      </c>
      <c r="Z37" s="34">
        <v>0</v>
      </c>
      <c r="AA37" s="25">
        <f t="shared" si="9"/>
        <v>0</v>
      </c>
      <c r="AB37" s="10">
        <f t="shared" si="10"/>
        <v>0</v>
      </c>
      <c r="AC37" s="26">
        <f t="shared" si="11"/>
        <v>100</v>
      </c>
      <c r="AD37" s="34"/>
      <c r="AE37" s="26">
        <f t="shared" si="12"/>
        <v>0</v>
      </c>
      <c r="AF37" s="34">
        <v>0</v>
      </c>
      <c r="AG37" s="25">
        <f t="shared" si="13"/>
        <v>1</v>
      </c>
      <c r="AH37" s="10">
        <f t="shared" si="14"/>
        <v>0</v>
      </c>
      <c r="AI37" s="26">
        <f t="shared" si="15"/>
        <v>-100</v>
      </c>
      <c r="AJ37" s="34"/>
    </row>
    <row r="38" spans="1:36">
      <c r="A38" s="22">
        <f t="shared" ca="1" si="0"/>
        <v>0</v>
      </c>
      <c r="B38" s="22">
        <f t="shared" si="16"/>
        <v>1.527777777777777E-2</v>
      </c>
      <c r="C38" s="27"/>
      <c r="D38" s="49" t="s">
        <v>105</v>
      </c>
      <c r="E38" s="74"/>
      <c r="F38" s="31">
        <v>0</v>
      </c>
      <c r="G38" s="31">
        <v>0</v>
      </c>
      <c r="H38" s="52">
        <f t="shared" si="17"/>
        <v>1</v>
      </c>
      <c r="J38" s="54">
        <f t="shared" si="1"/>
        <v>0</v>
      </c>
      <c r="K38" s="55">
        <f t="shared" si="2"/>
        <v>47.5</v>
      </c>
      <c r="L38" s="54">
        <f>MIN(J38:$J$136)</f>
        <v>0</v>
      </c>
      <c r="M38" s="55">
        <f>MIN(K38:$K$136)</f>
        <v>22.5</v>
      </c>
      <c r="N38" s="24">
        <f t="shared" si="3"/>
        <v>0</v>
      </c>
      <c r="O38" s="24">
        <f t="shared" si="4"/>
        <v>95</v>
      </c>
      <c r="P38" s="35"/>
      <c r="Q38" s="52">
        <f t="shared" si="18"/>
        <v>1</v>
      </c>
      <c r="R38" s="24">
        <f t="shared" si="5"/>
        <v>0</v>
      </c>
      <c r="S38" s="24">
        <f t="shared" si="6"/>
        <v>47.5</v>
      </c>
      <c r="T38" s="35"/>
      <c r="U38" s="36">
        <f t="shared" si="7"/>
        <v>0</v>
      </c>
      <c r="V38" s="36">
        <f t="shared" si="19"/>
        <v>0</v>
      </c>
      <c r="W38" s="24">
        <f t="shared" si="20"/>
        <v>0</v>
      </c>
      <c r="X38" s="24">
        <f t="shared" si="21"/>
        <v>47.5</v>
      </c>
      <c r="Y38" s="32" t="str">
        <f t="shared" ca="1" si="8"/>
        <v/>
      </c>
      <c r="Z38" s="34">
        <v>0</v>
      </c>
      <c r="AA38" s="25">
        <f t="shared" si="9"/>
        <v>0</v>
      </c>
      <c r="AB38" s="10">
        <f t="shared" si="10"/>
        <v>0</v>
      </c>
      <c r="AC38" s="26">
        <f t="shared" si="11"/>
        <v>100</v>
      </c>
      <c r="AD38" s="34"/>
      <c r="AE38" s="26">
        <f t="shared" si="12"/>
        <v>0</v>
      </c>
      <c r="AF38" s="34">
        <v>0</v>
      </c>
      <c r="AG38" s="25">
        <f t="shared" si="13"/>
        <v>1</v>
      </c>
      <c r="AH38" s="10">
        <f t="shared" si="14"/>
        <v>0</v>
      </c>
      <c r="AI38" s="26">
        <f t="shared" si="15"/>
        <v>-100</v>
      </c>
      <c r="AJ38" s="34"/>
    </row>
    <row r="39" spans="1:36">
      <c r="A39" s="22">
        <f t="shared" ca="1" si="0"/>
        <v>0</v>
      </c>
      <c r="B39" s="22">
        <f t="shared" si="16"/>
        <v>1.5972222222222214E-2</v>
      </c>
      <c r="C39" s="27"/>
      <c r="D39" s="49" t="s">
        <v>105</v>
      </c>
      <c r="E39" s="74"/>
      <c r="F39" s="31">
        <v>0</v>
      </c>
      <c r="G39" s="31">
        <v>0</v>
      </c>
      <c r="H39" s="52">
        <f t="shared" si="17"/>
        <v>1</v>
      </c>
      <c r="J39" s="54">
        <f t="shared" si="1"/>
        <v>0</v>
      </c>
      <c r="K39" s="55">
        <f t="shared" si="2"/>
        <v>47.5</v>
      </c>
      <c r="L39" s="54">
        <f>MIN(J39:$J$136)</f>
        <v>0</v>
      </c>
      <c r="M39" s="55">
        <f>MIN(K39:$K$136)</f>
        <v>22.5</v>
      </c>
      <c r="N39" s="24">
        <f t="shared" si="3"/>
        <v>0</v>
      </c>
      <c r="O39" s="24">
        <f t="shared" si="4"/>
        <v>95</v>
      </c>
      <c r="P39" s="35"/>
      <c r="Q39" s="52">
        <f t="shared" si="18"/>
        <v>1</v>
      </c>
      <c r="R39" s="24">
        <f t="shared" si="5"/>
        <v>0</v>
      </c>
      <c r="S39" s="24">
        <f t="shared" si="6"/>
        <v>47.5</v>
      </c>
      <c r="T39" s="35"/>
      <c r="U39" s="36">
        <f t="shared" si="7"/>
        <v>0</v>
      </c>
      <c r="V39" s="36">
        <f t="shared" si="19"/>
        <v>0</v>
      </c>
      <c r="W39" s="24">
        <f t="shared" si="20"/>
        <v>0</v>
      </c>
      <c r="X39" s="24">
        <f t="shared" si="21"/>
        <v>47.5</v>
      </c>
      <c r="Y39" s="32" t="str">
        <f t="shared" ca="1" si="8"/>
        <v/>
      </c>
      <c r="Z39" s="34">
        <v>0</v>
      </c>
      <c r="AA39" s="25">
        <f t="shared" si="9"/>
        <v>0</v>
      </c>
      <c r="AB39" s="10">
        <f t="shared" si="10"/>
        <v>0</v>
      </c>
      <c r="AC39" s="26">
        <f t="shared" si="11"/>
        <v>100</v>
      </c>
      <c r="AD39" s="34"/>
      <c r="AE39" s="26">
        <f t="shared" si="12"/>
        <v>0</v>
      </c>
      <c r="AF39" s="34">
        <v>0</v>
      </c>
      <c r="AG39" s="25">
        <f t="shared" si="13"/>
        <v>1</v>
      </c>
      <c r="AH39" s="10">
        <f t="shared" si="14"/>
        <v>0</v>
      </c>
      <c r="AI39" s="26">
        <f t="shared" si="15"/>
        <v>-100</v>
      </c>
      <c r="AJ39" s="34"/>
    </row>
    <row r="40" spans="1:36">
      <c r="A40" s="28">
        <f t="shared" ca="1" si="0"/>
        <v>0</v>
      </c>
      <c r="B40" s="22">
        <f t="shared" si="16"/>
        <v>1.6666666666666659E-2</v>
      </c>
      <c r="C40" s="29"/>
      <c r="D40" s="49" t="s">
        <v>105</v>
      </c>
      <c r="E40" s="75"/>
      <c r="F40" s="31">
        <v>0</v>
      </c>
      <c r="G40" s="31">
        <v>0</v>
      </c>
      <c r="H40" s="52">
        <f t="shared" si="17"/>
        <v>1</v>
      </c>
      <c r="J40" s="54">
        <f t="shared" si="1"/>
        <v>0</v>
      </c>
      <c r="K40" s="55">
        <f t="shared" si="2"/>
        <v>47.5</v>
      </c>
      <c r="L40" s="54">
        <f>MIN(J40:$J$136)</f>
        <v>0</v>
      </c>
      <c r="M40" s="55">
        <f>MIN(K40:$K$136)</f>
        <v>22.5</v>
      </c>
      <c r="N40" s="24">
        <f t="shared" si="3"/>
        <v>0</v>
      </c>
      <c r="O40" s="24">
        <f t="shared" si="4"/>
        <v>95</v>
      </c>
      <c r="P40" s="35"/>
      <c r="Q40" s="52">
        <f t="shared" si="18"/>
        <v>1</v>
      </c>
      <c r="R40" s="24">
        <f t="shared" si="5"/>
        <v>0</v>
      </c>
      <c r="S40" s="24">
        <f t="shared" si="6"/>
        <v>47.5</v>
      </c>
      <c r="T40" s="35"/>
      <c r="U40" s="36">
        <f t="shared" si="7"/>
        <v>0</v>
      </c>
      <c r="V40" s="36">
        <f t="shared" si="19"/>
        <v>0</v>
      </c>
      <c r="W40" s="24">
        <f t="shared" si="20"/>
        <v>0</v>
      </c>
      <c r="X40" s="24">
        <f t="shared" si="21"/>
        <v>47.5</v>
      </c>
      <c r="Y40" s="32" t="str">
        <f t="shared" ca="1" si="8"/>
        <v/>
      </c>
      <c r="Z40" s="34">
        <v>0</v>
      </c>
      <c r="AA40" s="25">
        <f t="shared" si="9"/>
        <v>0</v>
      </c>
      <c r="AB40" s="10">
        <f t="shared" si="10"/>
        <v>0</v>
      </c>
      <c r="AC40" s="26">
        <f t="shared" si="11"/>
        <v>100</v>
      </c>
      <c r="AD40" s="34"/>
      <c r="AE40" s="26">
        <f t="shared" si="12"/>
        <v>0</v>
      </c>
      <c r="AF40" s="34">
        <v>0</v>
      </c>
      <c r="AG40" s="25">
        <f t="shared" si="13"/>
        <v>1</v>
      </c>
      <c r="AH40" s="10">
        <f t="shared" si="14"/>
        <v>0</v>
      </c>
      <c r="AI40" s="26">
        <f t="shared" si="15"/>
        <v>-100</v>
      </c>
      <c r="AJ40" s="34"/>
    </row>
    <row r="41" spans="1:36">
      <c r="A41" s="22">
        <f t="shared" ca="1" si="0"/>
        <v>0</v>
      </c>
      <c r="B41" s="22">
        <f t="shared" si="16"/>
        <v>1.7361111111111105E-2</v>
      </c>
      <c r="C41" s="27"/>
      <c r="D41" s="49" t="s">
        <v>105</v>
      </c>
      <c r="E41" s="73"/>
      <c r="F41" s="31">
        <v>0</v>
      </c>
      <c r="G41" s="31">
        <v>0</v>
      </c>
      <c r="H41" s="52">
        <f t="shared" si="17"/>
        <v>1</v>
      </c>
      <c r="J41" s="54">
        <f t="shared" si="1"/>
        <v>0</v>
      </c>
      <c r="K41" s="55">
        <f t="shared" si="2"/>
        <v>47.5</v>
      </c>
      <c r="L41" s="54">
        <f>MIN(J41:$J$136)</f>
        <v>0</v>
      </c>
      <c r="M41" s="55">
        <f>MIN(K41:$K$136)</f>
        <v>22.5</v>
      </c>
      <c r="N41" s="24">
        <f t="shared" si="3"/>
        <v>0</v>
      </c>
      <c r="O41" s="24">
        <f t="shared" si="4"/>
        <v>95</v>
      </c>
      <c r="P41" s="35"/>
      <c r="Q41" s="52">
        <f t="shared" si="18"/>
        <v>1</v>
      </c>
      <c r="R41" s="24">
        <f t="shared" si="5"/>
        <v>0</v>
      </c>
      <c r="S41" s="24">
        <f t="shared" si="6"/>
        <v>47.5</v>
      </c>
      <c r="T41" s="35"/>
      <c r="U41" s="36">
        <f t="shared" si="7"/>
        <v>0</v>
      </c>
      <c r="V41" s="36">
        <f t="shared" si="19"/>
        <v>0</v>
      </c>
      <c r="W41" s="24">
        <f t="shared" si="20"/>
        <v>0</v>
      </c>
      <c r="X41" s="24">
        <f t="shared" si="21"/>
        <v>47.5</v>
      </c>
      <c r="Y41" s="32" t="str">
        <f t="shared" ca="1" si="8"/>
        <v/>
      </c>
      <c r="Z41" s="34">
        <v>0</v>
      </c>
      <c r="AA41" s="25">
        <f t="shared" si="9"/>
        <v>0</v>
      </c>
      <c r="AB41" s="10">
        <f t="shared" si="10"/>
        <v>0</v>
      </c>
      <c r="AC41" s="26">
        <f t="shared" si="11"/>
        <v>100</v>
      </c>
      <c r="AD41" s="34"/>
      <c r="AE41" s="26">
        <f>IF(OR(H41&lt;AA41,H41&gt;AG41),1,0)</f>
        <v>0</v>
      </c>
      <c r="AF41" s="34">
        <v>0</v>
      </c>
      <c r="AG41" s="25">
        <f t="shared" si="13"/>
        <v>1</v>
      </c>
      <c r="AH41" s="10">
        <f t="shared" si="14"/>
        <v>0</v>
      </c>
      <c r="AI41" s="26">
        <f t="shared" si="15"/>
        <v>-100</v>
      </c>
      <c r="AJ41" s="34"/>
    </row>
    <row r="42" spans="1:36">
      <c r="A42" s="22">
        <f t="shared" ca="1" si="0"/>
        <v>0</v>
      </c>
      <c r="B42" s="22">
        <f t="shared" si="16"/>
        <v>1.805555555555555E-2</v>
      </c>
      <c r="C42" s="27"/>
      <c r="D42" s="49" t="s">
        <v>105</v>
      </c>
      <c r="E42" s="74"/>
      <c r="F42" s="31">
        <v>0</v>
      </c>
      <c r="G42" s="31">
        <v>0</v>
      </c>
      <c r="H42" s="52">
        <f t="shared" si="17"/>
        <v>1</v>
      </c>
      <c r="J42" s="54">
        <f t="shared" si="1"/>
        <v>0</v>
      </c>
      <c r="K42" s="55">
        <f t="shared" si="2"/>
        <v>47.5</v>
      </c>
      <c r="L42" s="54">
        <f>MIN(J42:$J$136)</f>
        <v>0</v>
      </c>
      <c r="M42" s="55">
        <f>MIN(K42:$K$136)</f>
        <v>22.5</v>
      </c>
      <c r="N42" s="24">
        <f t="shared" si="3"/>
        <v>0</v>
      </c>
      <c r="O42" s="24">
        <f t="shared" si="4"/>
        <v>95</v>
      </c>
      <c r="P42" s="35"/>
      <c r="Q42" s="52">
        <f t="shared" si="18"/>
        <v>1</v>
      </c>
      <c r="R42" s="24">
        <f t="shared" si="5"/>
        <v>0</v>
      </c>
      <c r="S42" s="24">
        <f t="shared" si="6"/>
        <v>47.5</v>
      </c>
      <c r="T42" s="35"/>
      <c r="U42" s="36">
        <f t="shared" si="7"/>
        <v>0</v>
      </c>
      <c r="V42" s="36">
        <f t="shared" si="19"/>
        <v>0</v>
      </c>
      <c r="W42" s="24">
        <f t="shared" si="20"/>
        <v>0</v>
      </c>
      <c r="X42" s="24">
        <f t="shared" si="21"/>
        <v>47.5</v>
      </c>
      <c r="Y42" s="32" t="str">
        <f t="shared" ca="1" si="8"/>
        <v/>
      </c>
      <c r="Z42" s="34">
        <v>0</v>
      </c>
      <c r="AA42" s="25">
        <f t="shared" si="9"/>
        <v>0</v>
      </c>
      <c r="AB42" s="10">
        <f t="shared" si="10"/>
        <v>0</v>
      </c>
      <c r="AC42" s="26">
        <f t="shared" si="11"/>
        <v>100</v>
      </c>
      <c r="AD42" s="34"/>
      <c r="AE42" s="26">
        <f t="shared" si="12"/>
        <v>0</v>
      </c>
      <c r="AF42" s="34">
        <v>0</v>
      </c>
      <c r="AG42" s="25">
        <f t="shared" si="13"/>
        <v>1</v>
      </c>
      <c r="AH42" s="10">
        <f t="shared" si="14"/>
        <v>0</v>
      </c>
      <c r="AI42" s="26">
        <f t="shared" si="15"/>
        <v>-100</v>
      </c>
      <c r="AJ42" s="34"/>
    </row>
    <row r="43" spans="1:36">
      <c r="A43" s="22">
        <f t="shared" ca="1" si="0"/>
        <v>0</v>
      </c>
      <c r="B43" s="22">
        <f t="shared" si="16"/>
        <v>1.8749999999999996E-2</v>
      </c>
      <c r="C43" s="27"/>
      <c r="D43" s="49" t="s">
        <v>105</v>
      </c>
      <c r="E43" s="74"/>
      <c r="F43" s="31">
        <v>0</v>
      </c>
      <c r="G43" s="31">
        <v>0</v>
      </c>
      <c r="H43" s="52">
        <f t="shared" si="17"/>
        <v>1</v>
      </c>
      <c r="J43" s="54">
        <f t="shared" si="1"/>
        <v>0</v>
      </c>
      <c r="K43" s="55">
        <f t="shared" si="2"/>
        <v>47.5</v>
      </c>
      <c r="L43" s="54">
        <f>MIN(J43:$J$136)</f>
        <v>0</v>
      </c>
      <c r="M43" s="55">
        <f>MIN(K43:$K$136)</f>
        <v>22.5</v>
      </c>
      <c r="N43" s="24">
        <f t="shared" si="3"/>
        <v>0</v>
      </c>
      <c r="O43" s="24">
        <f t="shared" si="4"/>
        <v>95</v>
      </c>
      <c r="P43" s="35"/>
      <c r="Q43" s="52">
        <f t="shared" si="18"/>
        <v>1</v>
      </c>
      <c r="R43" s="24">
        <f t="shared" si="5"/>
        <v>0</v>
      </c>
      <c r="S43" s="24">
        <f t="shared" si="6"/>
        <v>47.5</v>
      </c>
      <c r="T43" s="35"/>
      <c r="U43" s="36">
        <f t="shared" si="7"/>
        <v>0</v>
      </c>
      <c r="V43" s="36">
        <f t="shared" si="19"/>
        <v>0</v>
      </c>
      <c r="W43" s="24">
        <f t="shared" si="20"/>
        <v>0</v>
      </c>
      <c r="X43" s="24">
        <f t="shared" si="21"/>
        <v>47.5</v>
      </c>
      <c r="Y43" s="32" t="str">
        <f t="shared" ca="1" si="8"/>
        <v/>
      </c>
      <c r="Z43" s="34">
        <v>0</v>
      </c>
      <c r="AA43" s="25">
        <f t="shared" si="9"/>
        <v>0</v>
      </c>
      <c r="AB43" s="10">
        <f t="shared" si="10"/>
        <v>0</v>
      </c>
      <c r="AC43" s="26">
        <f t="shared" si="11"/>
        <v>100</v>
      </c>
      <c r="AD43" s="34"/>
      <c r="AE43" s="26">
        <f t="shared" si="12"/>
        <v>0</v>
      </c>
      <c r="AF43" s="34">
        <v>0</v>
      </c>
      <c r="AG43" s="25">
        <f t="shared" si="13"/>
        <v>1</v>
      </c>
      <c r="AH43" s="10">
        <f t="shared" si="14"/>
        <v>0</v>
      </c>
      <c r="AI43" s="26">
        <f t="shared" si="15"/>
        <v>-100</v>
      </c>
      <c r="AJ43" s="34"/>
    </row>
    <row r="44" spans="1:36">
      <c r="A44" s="22">
        <f t="shared" ca="1" si="0"/>
        <v>0</v>
      </c>
      <c r="B44" s="22">
        <f t="shared" si="16"/>
        <v>1.9444444444444441E-2</v>
      </c>
      <c r="C44" s="27"/>
      <c r="D44" s="49" t="s">
        <v>105</v>
      </c>
      <c r="E44" s="75"/>
      <c r="F44" s="31">
        <v>0</v>
      </c>
      <c r="G44" s="31">
        <v>0</v>
      </c>
      <c r="H44" s="52">
        <f t="shared" si="17"/>
        <v>1</v>
      </c>
      <c r="J44" s="54">
        <f t="shared" si="1"/>
        <v>0</v>
      </c>
      <c r="K44" s="55">
        <f t="shared" si="2"/>
        <v>47.5</v>
      </c>
      <c r="L44" s="54">
        <f>MIN(J44:$J$136)</f>
        <v>0</v>
      </c>
      <c r="M44" s="55">
        <f>MIN(K44:$K$136)</f>
        <v>22.5</v>
      </c>
      <c r="N44" s="24">
        <f t="shared" si="3"/>
        <v>0</v>
      </c>
      <c r="O44" s="24">
        <f t="shared" si="4"/>
        <v>95</v>
      </c>
      <c r="P44" s="35"/>
      <c r="Q44" s="52">
        <f t="shared" si="18"/>
        <v>1</v>
      </c>
      <c r="R44" s="24">
        <f t="shared" si="5"/>
        <v>0</v>
      </c>
      <c r="S44" s="24">
        <f t="shared" si="6"/>
        <v>47.5</v>
      </c>
      <c r="T44" s="35"/>
      <c r="U44" s="36">
        <f t="shared" si="7"/>
        <v>0</v>
      </c>
      <c r="V44" s="36">
        <f t="shared" si="19"/>
        <v>0</v>
      </c>
      <c r="W44" s="24">
        <f t="shared" si="20"/>
        <v>0</v>
      </c>
      <c r="X44" s="24">
        <f t="shared" si="21"/>
        <v>47.5</v>
      </c>
      <c r="Y44" s="32" t="str">
        <f t="shared" ca="1" si="8"/>
        <v/>
      </c>
      <c r="Z44" s="34">
        <v>0</v>
      </c>
      <c r="AA44" s="25">
        <f t="shared" si="9"/>
        <v>0</v>
      </c>
      <c r="AB44" s="10">
        <f t="shared" si="10"/>
        <v>0</v>
      </c>
      <c r="AC44" s="26">
        <f t="shared" si="11"/>
        <v>100</v>
      </c>
      <c r="AD44" s="34"/>
      <c r="AE44" s="26">
        <f t="shared" si="12"/>
        <v>0</v>
      </c>
      <c r="AF44" s="34">
        <v>0</v>
      </c>
      <c r="AG44" s="25">
        <f t="shared" si="13"/>
        <v>1</v>
      </c>
      <c r="AH44" s="10">
        <f t="shared" si="14"/>
        <v>0</v>
      </c>
      <c r="AI44" s="26">
        <f t="shared" si="15"/>
        <v>-100</v>
      </c>
      <c r="AJ44" s="34"/>
    </row>
    <row r="45" spans="1:36">
      <c r="A45" s="22">
        <f t="shared" ca="1" si="0"/>
        <v>0</v>
      </c>
      <c r="B45" s="22">
        <f t="shared" si="16"/>
        <v>2.0138888888888887E-2</v>
      </c>
      <c r="C45" s="27"/>
      <c r="D45" s="49" t="s">
        <v>105</v>
      </c>
      <c r="E45" s="73"/>
      <c r="F45" s="31">
        <v>0</v>
      </c>
      <c r="G45" s="31">
        <v>0</v>
      </c>
      <c r="H45" s="52">
        <f t="shared" si="17"/>
        <v>1</v>
      </c>
      <c r="J45" s="54">
        <f t="shared" si="1"/>
        <v>0</v>
      </c>
      <c r="K45" s="55">
        <f t="shared" si="2"/>
        <v>47.5</v>
      </c>
      <c r="L45" s="54">
        <f>MIN(J45:$J$136)</f>
        <v>0</v>
      </c>
      <c r="M45" s="55">
        <f>MIN(K45:$K$136)</f>
        <v>22.5</v>
      </c>
      <c r="N45" s="24">
        <f t="shared" si="3"/>
        <v>0</v>
      </c>
      <c r="O45" s="24">
        <f t="shared" si="4"/>
        <v>95</v>
      </c>
      <c r="P45" s="35"/>
      <c r="Q45" s="52">
        <f t="shared" si="18"/>
        <v>1</v>
      </c>
      <c r="R45" s="24">
        <f t="shared" si="5"/>
        <v>0</v>
      </c>
      <c r="S45" s="24">
        <f t="shared" si="6"/>
        <v>47.5</v>
      </c>
      <c r="T45" s="35"/>
      <c r="U45" s="36">
        <f t="shared" si="7"/>
        <v>0</v>
      </c>
      <c r="V45" s="36">
        <f t="shared" si="19"/>
        <v>0</v>
      </c>
      <c r="W45" s="24">
        <f t="shared" si="20"/>
        <v>0</v>
      </c>
      <c r="X45" s="24">
        <f t="shared" si="21"/>
        <v>47.5</v>
      </c>
      <c r="Y45" s="32" t="str">
        <f t="shared" ca="1" si="8"/>
        <v/>
      </c>
      <c r="Z45" s="34">
        <v>0</v>
      </c>
      <c r="AA45" s="25">
        <f t="shared" si="9"/>
        <v>0</v>
      </c>
      <c r="AB45" s="10">
        <f t="shared" si="10"/>
        <v>0</v>
      </c>
      <c r="AC45" s="26">
        <f t="shared" si="11"/>
        <v>100</v>
      </c>
      <c r="AD45" s="34"/>
      <c r="AE45" s="26">
        <f t="shared" si="12"/>
        <v>0</v>
      </c>
      <c r="AF45" s="34">
        <v>0</v>
      </c>
      <c r="AG45" s="25">
        <f t="shared" si="13"/>
        <v>1</v>
      </c>
      <c r="AH45" s="10">
        <f t="shared" si="14"/>
        <v>0</v>
      </c>
      <c r="AI45" s="26">
        <f t="shared" si="15"/>
        <v>-100</v>
      </c>
      <c r="AJ45" s="34"/>
    </row>
    <row r="46" spans="1:36">
      <c r="A46" s="22">
        <f t="shared" ca="1" si="0"/>
        <v>0</v>
      </c>
      <c r="B46" s="22">
        <f t="shared" si="16"/>
        <v>2.0833333333333332E-2</v>
      </c>
      <c r="C46" s="27"/>
      <c r="D46" s="49" t="s">
        <v>105</v>
      </c>
      <c r="E46" s="74"/>
      <c r="F46" s="31">
        <v>0</v>
      </c>
      <c r="G46" s="31">
        <v>0</v>
      </c>
      <c r="H46" s="52">
        <f t="shared" si="17"/>
        <v>1</v>
      </c>
      <c r="J46" s="54">
        <f t="shared" si="1"/>
        <v>0</v>
      </c>
      <c r="K46" s="55">
        <f t="shared" si="2"/>
        <v>47.5</v>
      </c>
      <c r="L46" s="54">
        <f>MIN(J46:$J$136)</f>
        <v>0</v>
      </c>
      <c r="M46" s="55">
        <f>MIN(K46:$K$136)</f>
        <v>22.5</v>
      </c>
      <c r="N46" s="24">
        <f t="shared" si="3"/>
        <v>0</v>
      </c>
      <c r="O46" s="24">
        <f t="shared" si="4"/>
        <v>95</v>
      </c>
      <c r="P46" s="35"/>
      <c r="Q46" s="52">
        <f t="shared" si="18"/>
        <v>1</v>
      </c>
      <c r="R46" s="24">
        <f t="shared" si="5"/>
        <v>0</v>
      </c>
      <c r="S46" s="24">
        <f t="shared" si="6"/>
        <v>47.5</v>
      </c>
      <c r="T46" s="35"/>
      <c r="U46" s="36">
        <f t="shared" si="7"/>
        <v>0</v>
      </c>
      <c r="V46" s="36">
        <f t="shared" si="19"/>
        <v>0</v>
      </c>
      <c r="W46" s="24">
        <f t="shared" si="20"/>
        <v>0</v>
      </c>
      <c r="X46" s="24">
        <f t="shared" si="21"/>
        <v>47.5</v>
      </c>
      <c r="Y46" s="32" t="str">
        <f t="shared" ca="1" si="8"/>
        <v/>
      </c>
      <c r="Z46" s="34">
        <v>0</v>
      </c>
      <c r="AA46" s="25">
        <f t="shared" si="9"/>
        <v>0</v>
      </c>
      <c r="AB46" s="10">
        <f t="shared" si="10"/>
        <v>0</v>
      </c>
      <c r="AC46" s="26">
        <f t="shared" si="11"/>
        <v>100</v>
      </c>
      <c r="AD46" s="34"/>
      <c r="AE46" s="26">
        <f t="shared" si="12"/>
        <v>0</v>
      </c>
      <c r="AF46" s="34">
        <v>0</v>
      </c>
      <c r="AG46" s="25">
        <f t="shared" si="13"/>
        <v>1</v>
      </c>
      <c r="AH46" s="10">
        <f t="shared" si="14"/>
        <v>0</v>
      </c>
      <c r="AI46" s="26">
        <f t="shared" si="15"/>
        <v>-100</v>
      </c>
      <c r="AJ46" s="34"/>
    </row>
    <row r="47" spans="1:36">
      <c r="A47" s="22">
        <f t="shared" ca="1" si="0"/>
        <v>0</v>
      </c>
      <c r="B47" s="22">
        <f t="shared" si="16"/>
        <v>2.1527777777777778E-2</v>
      </c>
      <c r="C47" s="27"/>
      <c r="D47" s="50" t="s">
        <v>106</v>
      </c>
      <c r="E47" s="74"/>
      <c r="F47" s="31">
        <v>0</v>
      </c>
      <c r="G47" s="31">
        <v>0</v>
      </c>
      <c r="H47" s="52">
        <f t="shared" si="17"/>
        <v>1</v>
      </c>
      <c r="J47" s="54">
        <f t="shared" si="1"/>
        <v>0</v>
      </c>
      <c r="K47" s="55">
        <f t="shared" si="2"/>
        <v>47.5</v>
      </c>
      <c r="L47" s="54">
        <f>MIN(J47:$J$136)</f>
        <v>0</v>
      </c>
      <c r="M47" s="55">
        <f>MIN(K47:$K$136)</f>
        <v>22.5</v>
      </c>
      <c r="N47" s="24">
        <f t="shared" si="3"/>
        <v>0</v>
      </c>
      <c r="O47" s="24">
        <f t="shared" si="4"/>
        <v>95</v>
      </c>
      <c r="P47" s="35"/>
      <c r="Q47" s="52">
        <f t="shared" si="18"/>
        <v>1</v>
      </c>
      <c r="R47" s="24">
        <f t="shared" si="5"/>
        <v>0</v>
      </c>
      <c r="S47" s="24">
        <f t="shared" si="6"/>
        <v>47.5</v>
      </c>
      <c r="T47" s="35"/>
      <c r="U47" s="36">
        <f t="shared" si="7"/>
        <v>0</v>
      </c>
      <c r="V47" s="36">
        <f t="shared" si="19"/>
        <v>0</v>
      </c>
      <c r="W47" s="24">
        <f t="shared" si="20"/>
        <v>0</v>
      </c>
      <c r="X47" s="24">
        <f t="shared" si="21"/>
        <v>47.5</v>
      </c>
      <c r="Y47" s="32" t="str">
        <f t="shared" ca="1" si="8"/>
        <v/>
      </c>
      <c r="Z47" s="34">
        <v>0</v>
      </c>
      <c r="AA47" s="25">
        <f t="shared" si="9"/>
        <v>0</v>
      </c>
      <c r="AB47" s="10">
        <f t="shared" si="10"/>
        <v>0</v>
      </c>
      <c r="AC47" s="26">
        <f t="shared" si="11"/>
        <v>100</v>
      </c>
      <c r="AD47" s="34"/>
      <c r="AE47" s="26">
        <f t="shared" si="12"/>
        <v>0</v>
      </c>
      <c r="AF47" s="34">
        <v>0</v>
      </c>
      <c r="AG47" s="25">
        <f t="shared" si="13"/>
        <v>1</v>
      </c>
      <c r="AH47" s="10">
        <f t="shared" si="14"/>
        <v>0</v>
      </c>
      <c r="AI47" s="26">
        <f t="shared" si="15"/>
        <v>-100</v>
      </c>
      <c r="AJ47" s="34"/>
    </row>
    <row r="48" spans="1:36">
      <c r="A48" s="28">
        <f t="shared" ca="1" si="0"/>
        <v>0</v>
      </c>
      <c r="B48" s="22">
        <f t="shared" si="16"/>
        <v>2.2222222222222223E-2</v>
      </c>
      <c r="C48" s="29"/>
      <c r="D48" s="50" t="s">
        <v>106</v>
      </c>
      <c r="E48" s="75"/>
      <c r="F48" s="31">
        <v>0</v>
      </c>
      <c r="G48" s="31">
        <v>0</v>
      </c>
      <c r="H48" s="52">
        <f t="shared" si="17"/>
        <v>1</v>
      </c>
      <c r="J48" s="54">
        <f t="shared" si="1"/>
        <v>0</v>
      </c>
      <c r="K48" s="55">
        <f t="shared" si="2"/>
        <v>47.5</v>
      </c>
      <c r="L48" s="54">
        <f>MIN(J48:$J$136)</f>
        <v>0</v>
      </c>
      <c r="M48" s="55">
        <f>MIN(K48:$K$136)</f>
        <v>22.5</v>
      </c>
      <c r="N48" s="24">
        <f t="shared" si="3"/>
        <v>0</v>
      </c>
      <c r="O48" s="24">
        <f t="shared" si="4"/>
        <v>95</v>
      </c>
      <c r="P48" s="35"/>
      <c r="Q48" s="52">
        <f t="shared" si="18"/>
        <v>1</v>
      </c>
      <c r="R48" s="24">
        <f t="shared" si="5"/>
        <v>0</v>
      </c>
      <c r="S48" s="24">
        <f t="shared" si="6"/>
        <v>47.5</v>
      </c>
      <c r="T48" s="35"/>
      <c r="U48" s="36">
        <f t="shared" si="7"/>
        <v>0</v>
      </c>
      <c r="V48" s="36">
        <f t="shared" si="19"/>
        <v>0</v>
      </c>
      <c r="W48" s="24">
        <f t="shared" si="20"/>
        <v>0</v>
      </c>
      <c r="X48" s="24">
        <f t="shared" si="21"/>
        <v>47.5</v>
      </c>
      <c r="Y48" s="32" t="str">
        <f t="shared" ca="1" si="8"/>
        <v/>
      </c>
      <c r="Z48" s="34">
        <v>0</v>
      </c>
      <c r="AA48" s="25">
        <f t="shared" si="9"/>
        <v>0</v>
      </c>
      <c r="AB48" s="10">
        <f t="shared" si="10"/>
        <v>0</v>
      </c>
      <c r="AC48" s="26">
        <f t="shared" si="11"/>
        <v>100</v>
      </c>
      <c r="AD48" s="34"/>
      <c r="AE48" s="26">
        <f t="shared" si="12"/>
        <v>0</v>
      </c>
      <c r="AF48" s="34">
        <v>0</v>
      </c>
      <c r="AG48" s="25">
        <f t="shared" si="13"/>
        <v>1</v>
      </c>
      <c r="AH48" s="10">
        <f t="shared" si="14"/>
        <v>0</v>
      </c>
      <c r="AI48" s="26">
        <f t="shared" si="15"/>
        <v>-100</v>
      </c>
      <c r="AJ48" s="34"/>
    </row>
    <row r="49" spans="1:36">
      <c r="A49" s="22">
        <f t="shared" ca="1" si="0"/>
        <v>0</v>
      </c>
      <c r="B49" s="22">
        <f t="shared" si="16"/>
        <v>2.2916666666666669E-2</v>
      </c>
      <c r="C49" s="27"/>
      <c r="D49" s="50" t="s">
        <v>106</v>
      </c>
      <c r="E49" s="73"/>
      <c r="F49" s="31">
        <v>0</v>
      </c>
      <c r="G49" s="31">
        <v>0</v>
      </c>
      <c r="H49" s="52">
        <f t="shared" si="17"/>
        <v>1</v>
      </c>
      <c r="J49" s="54">
        <f t="shared" si="1"/>
        <v>0</v>
      </c>
      <c r="K49" s="55">
        <f t="shared" si="2"/>
        <v>47.5</v>
      </c>
      <c r="L49" s="54">
        <f>MIN(J49:$J$136)</f>
        <v>0</v>
      </c>
      <c r="M49" s="55">
        <f>MIN(K49:$K$136)</f>
        <v>22.5</v>
      </c>
      <c r="N49" s="24">
        <f t="shared" si="3"/>
        <v>0</v>
      </c>
      <c r="O49" s="24">
        <f t="shared" si="4"/>
        <v>95</v>
      </c>
      <c r="P49" s="35"/>
      <c r="Q49" s="52">
        <f t="shared" si="18"/>
        <v>1</v>
      </c>
      <c r="R49" s="24">
        <f t="shared" si="5"/>
        <v>0</v>
      </c>
      <c r="S49" s="24">
        <f t="shared" si="6"/>
        <v>47.5</v>
      </c>
      <c r="T49" s="35"/>
      <c r="U49" s="36">
        <f t="shared" si="7"/>
        <v>0</v>
      </c>
      <c r="V49" s="36">
        <f t="shared" si="19"/>
        <v>0</v>
      </c>
      <c r="W49" s="24">
        <f t="shared" si="20"/>
        <v>0</v>
      </c>
      <c r="X49" s="24">
        <f t="shared" si="21"/>
        <v>47.5</v>
      </c>
      <c r="Y49" s="32" t="str">
        <f t="shared" ca="1" si="8"/>
        <v/>
      </c>
      <c r="Z49" s="34">
        <v>0</v>
      </c>
      <c r="AA49" s="25">
        <f t="shared" si="9"/>
        <v>0</v>
      </c>
      <c r="AB49" s="10">
        <f t="shared" si="10"/>
        <v>0</v>
      </c>
      <c r="AC49" s="26">
        <f t="shared" si="11"/>
        <v>100</v>
      </c>
      <c r="AD49" s="34"/>
      <c r="AE49" s="26">
        <f>IF(OR(H49&lt;AA49,H49&gt;AG49),1,0)</f>
        <v>0</v>
      </c>
      <c r="AF49" s="34">
        <v>0</v>
      </c>
      <c r="AG49" s="25">
        <f t="shared" si="13"/>
        <v>1</v>
      </c>
      <c r="AH49" s="10">
        <f t="shared" si="14"/>
        <v>0</v>
      </c>
      <c r="AI49" s="26">
        <f t="shared" si="15"/>
        <v>-100</v>
      </c>
      <c r="AJ49" s="34"/>
    </row>
    <row r="50" spans="1:36">
      <c r="A50" s="22">
        <f t="shared" ca="1" si="0"/>
        <v>0</v>
      </c>
      <c r="B50" s="22">
        <f t="shared" si="16"/>
        <v>2.3611111111111114E-2</v>
      </c>
      <c r="C50" s="27"/>
      <c r="D50" s="50" t="s">
        <v>106</v>
      </c>
      <c r="E50" s="74"/>
      <c r="F50" s="31">
        <v>0</v>
      </c>
      <c r="G50" s="31">
        <v>0</v>
      </c>
      <c r="H50" s="52">
        <f t="shared" si="17"/>
        <v>1</v>
      </c>
      <c r="J50" s="54">
        <f t="shared" si="1"/>
        <v>0</v>
      </c>
      <c r="K50" s="55">
        <f t="shared" si="2"/>
        <v>47.5</v>
      </c>
      <c r="L50" s="54">
        <f>MIN(J50:$J$136)</f>
        <v>0</v>
      </c>
      <c r="M50" s="55">
        <f>MIN(K50:$K$136)</f>
        <v>22.5</v>
      </c>
      <c r="N50" s="24">
        <f t="shared" si="3"/>
        <v>0</v>
      </c>
      <c r="O50" s="24">
        <f t="shared" si="4"/>
        <v>95</v>
      </c>
      <c r="P50" s="35"/>
      <c r="Q50" s="52">
        <f t="shared" si="18"/>
        <v>1</v>
      </c>
      <c r="R50" s="24">
        <f t="shared" si="5"/>
        <v>0</v>
      </c>
      <c r="S50" s="24">
        <f t="shared" si="6"/>
        <v>47.5</v>
      </c>
      <c r="T50" s="35"/>
      <c r="U50" s="36">
        <f t="shared" si="7"/>
        <v>0</v>
      </c>
      <c r="V50" s="36">
        <f t="shared" si="19"/>
        <v>0</v>
      </c>
      <c r="W50" s="24">
        <f t="shared" si="20"/>
        <v>0</v>
      </c>
      <c r="X50" s="24">
        <f t="shared" si="21"/>
        <v>47.5</v>
      </c>
      <c r="Y50" s="32" t="str">
        <f t="shared" ca="1" si="8"/>
        <v/>
      </c>
      <c r="Z50" s="34">
        <v>0</v>
      </c>
      <c r="AA50" s="25">
        <f t="shared" si="9"/>
        <v>0</v>
      </c>
      <c r="AB50" s="10">
        <f t="shared" si="10"/>
        <v>0</v>
      </c>
      <c r="AC50" s="26">
        <f t="shared" si="11"/>
        <v>100</v>
      </c>
      <c r="AD50" s="34"/>
      <c r="AE50" s="26">
        <f t="shared" si="12"/>
        <v>0</v>
      </c>
      <c r="AF50" s="34">
        <v>0</v>
      </c>
      <c r="AG50" s="25">
        <f t="shared" si="13"/>
        <v>1</v>
      </c>
      <c r="AH50" s="10">
        <f t="shared" si="14"/>
        <v>0</v>
      </c>
      <c r="AI50" s="26">
        <f t="shared" si="15"/>
        <v>-100</v>
      </c>
      <c r="AJ50" s="34"/>
    </row>
    <row r="51" spans="1:36">
      <c r="A51" s="22">
        <f t="shared" ca="1" si="0"/>
        <v>0</v>
      </c>
      <c r="B51" s="22">
        <f t="shared" si="16"/>
        <v>2.4305555555555559E-2</v>
      </c>
      <c r="C51" s="27"/>
      <c r="D51" s="50" t="s">
        <v>106</v>
      </c>
      <c r="E51" s="74"/>
      <c r="F51" s="31">
        <v>0</v>
      </c>
      <c r="G51" s="31">
        <v>0</v>
      </c>
      <c r="H51" s="52">
        <f t="shared" si="17"/>
        <v>1</v>
      </c>
      <c r="J51" s="54">
        <f t="shared" si="1"/>
        <v>0</v>
      </c>
      <c r="K51" s="55">
        <f t="shared" si="2"/>
        <v>47.5</v>
      </c>
      <c r="L51" s="54">
        <f>MIN(J51:$J$136)</f>
        <v>0</v>
      </c>
      <c r="M51" s="55">
        <f>MIN(K51:$K$136)</f>
        <v>22.5</v>
      </c>
      <c r="N51" s="24">
        <f t="shared" si="3"/>
        <v>0</v>
      </c>
      <c r="O51" s="24">
        <f t="shared" si="4"/>
        <v>95</v>
      </c>
      <c r="P51" s="35"/>
      <c r="Q51" s="52">
        <f t="shared" si="18"/>
        <v>1</v>
      </c>
      <c r="R51" s="24">
        <f t="shared" si="5"/>
        <v>0</v>
      </c>
      <c r="S51" s="24">
        <f t="shared" si="6"/>
        <v>47.5</v>
      </c>
      <c r="T51" s="35"/>
      <c r="U51" s="36">
        <f t="shared" si="7"/>
        <v>0</v>
      </c>
      <c r="V51" s="36">
        <f t="shared" si="19"/>
        <v>0</v>
      </c>
      <c r="W51" s="24">
        <f t="shared" si="20"/>
        <v>0</v>
      </c>
      <c r="X51" s="24">
        <f t="shared" si="21"/>
        <v>47.5</v>
      </c>
      <c r="Y51" s="32" t="str">
        <f t="shared" ca="1" si="8"/>
        <v/>
      </c>
      <c r="Z51" s="34">
        <v>0</v>
      </c>
      <c r="AA51" s="25">
        <f t="shared" si="9"/>
        <v>0</v>
      </c>
      <c r="AB51" s="10">
        <f t="shared" si="10"/>
        <v>0</v>
      </c>
      <c r="AC51" s="26">
        <f t="shared" si="11"/>
        <v>100</v>
      </c>
      <c r="AD51" s="34"/>
      <c r="AE51" s="26">
        <f t="shared" si="12"/>
        <v>0</v>
      </c>
      <c r="AF51" s="34">
        <v>0</v>
      </c>
      <c r="AG51" s="25">
        <f t="shared" si="13"/>
        <v>1</v>
      </c>
      <c r="AH51" s="10">
        <f t="shared" si="14"/>
        <v>0</v>
      </c>
      <c r="AI51" s="26">
        <f t="shared" si="15"/>
        <v>-100</v>
      </c>
      <c r="AJ51" s="34"/>
    </row>
    <row r="52" spans="1:36">
      <c r="A52" s="22">
        <f t="shared" ca="1" si="0"/>
        <v>0</v>
      </c>
      <c r="B52" s="22">
        <f t="shared" si="16"/>
        <v>2.5000000000000005E-2</v>
      </c>
      <c r="C52" s="27"/>
      <c r="D52" s="50" t="s">
        <v>106</v>
      </c>
      <c r="E52" s="75"/>
      <c r="F52" s="31">
        <v>0</v>
      </c>
      <c r="G52" s="31">
        <v>0</v>
      </c>
      <c r="H52" s="52">
        <f t="shared" si="17"/>
        <v>1</v>
      </c>
      <c r="J52" s="54">
        <f t="shared" si="1"/>
        <v>0</v>
      </c>
      <c r="K52" s="55">
        <f t="shared" si="2"/>
        <v>47.5</v>
      </c>
      <c r="L52" s="54">
        <f>MIN(J52:$J$136)</f>
        <v>0</v>
      </c>
      <c r="M52" s="55">
        <f>MIN(K52:$K$136)</f>
        <v>22.5</v>
      </c>
      <c r="N52" s="24">
        <f t="shared" si="3"/>
        <v>0</v>
      </c>
      <c r="O52" s="24">
        <f t="shared" si="4"/>
        <v>95</v>
      </c>
      <c r="P52" s="35"/>
      <c r="Q52" s="52">
        <f t="shared" si="18"/>
        <v>1</v>
      </c>
      <c r="R52" s="24">
        <f t="shared" si="5"/>
        <v>0</v>
      </c>
      <c r="S52" s="24">
        <f t="shared" si="6"/>
        <v>47.5</v>
      </c>
      <c r="T52" s="35"/>
      <c r="U52" s="36">
        <f t="shared" si="7"/>
        <v>0</v>
      </c>
      <c r="V52" s="36">
        <f t="shared" si="19"/>
        <v>0</v>
      </c>
      <c r="W52" s="24">
        <f t="shared" si="20"/>
        <v>0</v>
      </c>
      <c r="X52" s="24">
        <f t="shared" si="21"/>
        <v>47.5</v>
      </c>
      <c r="Y52" s="32" t="str">
        <f t="shared" ca="1" si="8"/>
        <v/>
      </c>
      <c r="Z52" s="34">
        <v>0</v>
      </c>
      <c r="AA52" s="25">
        <f t="shared" si="9"/>
        <v>0</v>
      </c>
      <c r="AB52" s="10">
        <f t="shared" si="10"/>
        <v>0</v>
      </c>
      <c r="AC52" s="26">
        <f t="shared" si="11"/>
        <v>100</v>
      </c>
      <c r="AD52" s="34"/>
      <c r="AE52" s="26">
        <f t="shared" si="12"/>
        <v>0</v>
      </c>
      <c r="AF52" s="34">
        <v>0</v>
      </c>
      <c r="AG52" s="25">
        <f t="shared" si="13"/>
        <v>1</v>
      </c>
      <c r="AH52" s="10">
        <f t="shared" si="14"/>
        <v>0</v>
      </c>
      <c r="AI52" s="26">
        <f t="shared" si="15"/>
        <v>-100</v>
      </c>
      <c r="AJ52" s="34"/>
    </row>
    <row r="53" spans="1:36">
      <c r="A53" s="22">
        <f t="shared" ca="1" si="0"/>
        <v>0</v>
      </c>
      <c r="B53" s="22">
        <f t="shared" si="16"/>
        <v>2.569444444444445E-2</v>
      </c>
      <c r="C53" s="27"/>
      <c r="D53" s="50" t="s">
        <v>106</v>
      </c>
      <c r="E53" s="73"/>
      <c r="F53" s="31">
        <v>0</v>
      </c>
      <c r="G53" s="31">
        <v>0</v>
      </c>
      <c r="H53" s="52">
        <f t="shared" si="17"/>
        <v>1</v>
      </c>
      <c r="J53" s="54">
        <f t="shared" si="1"/>
        <v>0</v>
      </c>
      <c r="K53" s="55">
        <f t="shared" si="2"/>
        <v>47.5</v>
      </c>
      <c r="L53" s="54">
        <f>MIN(J53:$J$136)</f>
        <v>0</v>
      </c>
      <c r="M53" s="55">
        <f>MIN(K53:$K$136)</f>
        <v>22.5</v>
      </c>
      <c r="N53" s="24">
        <f t="shared" si="3"/>
        <v>0</v>
      </c>
      <c r="O53" s="24">
        <f t="shared" si="4"/>
        <v>95</v>
      </c>
      <c r="P53" s="35"/>
      <c r="Q53" s="52">
        <f t="shared" si="18"/>
        <v>1</v>
      </c>
      <c r="R53" s="24">
        <f t="shared" si="5"/>
        <v>0</v>
      </c>
      <c r="S53" s="24">
        <f t="shared" si="6"/>
        <v>47.5</v>
      </c>
      <c r="T53" s="35"/>
      <c r="U53" s="36">
        <f t="shared" si="7"/>
        <v>0</v>
      </c>
      <c r="V53" s="36">
        <f t="shared" si="19"/>
        <v>0</v>
      </c>
      <c r="W53" s="24">
        <f t="shared" si="20"/>
        <v>0</v>
      </c>
      <c r="X53" s="24">
        <f t="shared" si="21"/>
        <v>47.5</v>
      </c>
      <c r="Y53" s="32" t="str">
        <f t="shared" ca="1" si="8"/>
        <v/>
      </c>
      <c r="Z53" s="34">
        <v>0</v>
      </c>
      <c r="AA53" s="25">
        <f t="shared" si="9"/>
        <v>0</v>
      </c>
      <c r="AB53" s="10">
        <f t="shared" si="10"/>
        <v>0</v>
      </c>
      <c r="AC53" s="26">
        <f t="shared" si="11"/>
        <v>100</v>
      </c>
      <c r="AD53" s="34"/>
      <c r="AE53" s="26">
        <f t="shared" si="12"/>
        <v>0</v>
      </c>
      <c r="AF53" s="34">
        <v>0</v>
      </c>
      <c r="AG53" s="25">
        <f t="shared" si="13"/>
        <v>1</v>
      </c>
      <c r="AH53" s="10">
        <f t="shared" si="14"/>
        <v>0</v>
      </c>
      <c r="AI53" s="26">
        <f t="shared" si="15"/>
        <v>-100</v>
      </c>
      <c r="AJ53" s="34"/>
    </row>
    <row r="54" spans="1:36">
      <c r="A54" s="22">
        <f t="shared" ca="1" si="0"/>
        <v>0</v>
      </c>
      <c r="B54" s="22">
        <f t="shared" si="16"/>
        <v>2.6388888888888896E-2</v>
      </c>
      <c r="C54" s="27"/>
      <c r="D54" s="50" t="s">
        <v>106</v>
      </c>
      <c r="E54" s="74"/>
      <c r="F54" s="31">
        <v>0</v>
      </c>
      <c r="G54" s="31">
        <v>0</v>
      </c>
      <c r="H54" s="52">
        <f t="shared" si="17"/>
        <v>1</v>
      </c>
      <c r="J54" s="54">
        <f t="shared" si="1"/>
        <v>0</v>
      </c>
      <c r="K54" s="55">
        <f t="shared" si="2"/>
        <v>47.5</v>
      </c>
      <c r="L54" s="54">
        <f>MIN(J54:$J$136)</f>
        <v>0</v>
      </c>
      <c r="M54" s="55">
        <f>MIN(K54:$K$136)</f>
        <v>22.5</v>
      </c>
      <c r="N54" s="24">
        <f t="shared" si="3"/>
        <v>0</v>
      </c>
      <c r="O54" s="24">
        <f t="shared" si="4"/>
        <v>95</v>
      </c>
      <c r="P54" s="35"/>
      <c r="Q54" s="52">
        <f t="shared" si="18"/>
        <v>1</v>
      </c>
      <c r="R54" s="24">
        <f t="shared" si="5"/>
        <v>0</v>
      </c>
      <c r="S54" s="24">
        <f t="shared" si="6"/>
        <v>47.5</v>
      </c>
      <c r="T54" s="35"/>
      <c r="U54" s="36">
        <f t="shared" si="7"/>
        <v>0</v>
      </c>
      <c r="V54" s="36">
        <f t="shared" si="19"/>
        <v>0</v>
      </c>
      <c r="W54" s="24">
        <f t="shared" si="20"/>
        <v>0</v>
      </c>
      <c r="X54" s="24">
        <f t="shared" si="21"/>
        <v>47.5</v>
      </c>
      <c r="Y54" s="32" t="str">
        <f t="shared" ca="1" si="8"/>
        <v/>
      </c>
      <c r="Z54" s="34">
        <v>0</v>
      </c>
      <c r="AA54" s="25">
        <f t="shared" si="9"/>
        <v>0</v>
      </c>
      <c r="AB54" s="10">
        <f t="shared" si="10"/>
        <v>0</v>
      </c>
      <c r="AC54" s="26">
        <f t="shared" si="11"/>
        <v>100</v>
      </c>
      <c r="AD54" s="34"/>
      <c r="AE54" s="26">
        <f t="shared" si="12"/>
        <v>0</v>
      </c>
      <c r="AF54" s="34">
        <v>0</v>
      </c>
      <c r="AG54" s="25">
        <f t="shared" si="13"/>
        <v>1</v>
      </c>
      <c r="AH54" s="10">
        <f t="shared" si="14"/>
        <v>0</v>
      </c>
      <c r="AI54" s="26">
        <f t="shared" si="15"/>
        <v>-100</v>
      </c>
      <c r="AJ54" s="34"/>
    </row>
    <row r="55" spans="1:36">
      <c r="A55" s="22">
        <f t="shared" ca="1" si="0"/>
        <v>0</v>
      </c>
      <c r="B55" s="22">
        <f t="shared" si="16"/>
        <v>2.7083333333333341E-2</v>
      </c>
      <c r="C55" s="27"/>
      <c r="D55" s="50" t="s">
        <v>106</v>
      </c>
      <c r="E55" s="74"/>
      <c r="F55" s="31">
        <v>0</v>
      </c>
      <c r="G55" s="31">
        <v>0</v>
      </c>
      <c r="H55" s="52">
        <f t="shared" si="17"/>
        <v>1</v>
      </c>
      <c r="J55" s="54">
        <f t="shared" si="1"/>
        <v>0</v>
      </c>
      <c r="K55" s="55">
        <f t="shared" si="2"/>
        <v>47.5</v>
      </c>
      <c r="L55" s="54">
        <f>MIN(J55:$J$136)</f>
        <v>0</v>
      </c>
      <c r="M55" s="55">
        <f>MIN(K55:$K$136)</f>
        <v>22.5</v>
      </c>
      <c r="N55" s="24">
        <f t="shared" si="3"/>
        <v>0</v>
      </c>
      <c r="O55" s="24">
        <f t="shared" si="4"/>
        <v>95</v>
      </c>
      <c r="P55" s="35"/>
      <c r="Q55" s="52">
        <f t="shared" si="18"/>
        <v>1</v>
      </c>
      <c r="R55" s="24">
        <f t="shared" si="5"/>
        <v>0</v>
      </c>
      <c r="S55" s="24">
        <f t="shared" si="6"/>
        <v>47.5</v>
      </c>
      <c r="T55" s="35"/>
      <c r="U55" s="36">
        <f t="shared" si="7"/>
        <v>0</v>
      </c>
      <c r="V55" s="36">
        <f t="shared" si="19"/>
        <v>0</v>
      </c>
      <c r="W55" s="24">
        <f t="shared" si="20"/>
        <v>0</v>
      </c>
      <c r="X55" s="24">
        <f t="shared" si="21"/>
        <v>47.5</v>
      </c>
      <c r="Y55" s="32" t="str">
        <f t="shared" ca="1" si="8"/>
        <v/>
      </c>
      <c r="Z55" s="34">
        <v>0</v>
      </c>
      <c r="AA55" s="25">
        <f t="shared" si="9"/>
        <v>0</v>
      </c>
      <c r="AB55" s="10">
        <f t="shared" si="10"/>
        <v>0</v>
      </c>
      <c r="AC55" s="26">
        <f t="shared" si="11"/>
        <v>100</v>
      </c>
      <c r="AD55" s="34"/>
      <c r="AE55" s="26">
        <f t="shared" si="12"/>
        <v>0</v>
      </c>
      <c r="AF55" s="34">
        <v>0</v>
      </c>
      <c r="AG55" s="25">
        <f t="shared" si="13"/>
        <v>1</v>
      </c>
      <c r="AH55" s="10">
        <f t="shared" si="14"/>
        <v>0</v>
      </c>
      <c r="AI55" s="26">
        <f t="shared" si="15"/>
        <v>-100</v>
      </c>
      <c r="AJ55" s="34"/>
    </row>
    <row r="56" spans="1:36">
      <c r="A56" s="28">
        <f t="shared" ca="1" si="0"/>
        <v>0</v>
      </c>
      <c r="B56" s="22">
        <f t="shared" si="16"/>
        <v>2.7777777777777787E-2</v>
      </c>
      <c r="C56" s="29"/>
      <c r="D56" s="50" t="s">
        <v>106</v>
      </c>
      <c r="E56" s="75"/>
      <c r="F56" s="31">
        <v>0</v>
      </c>
      <c r="G56" s="31">
        <v>0</v>
      </c>
      <c r="H56" s="52">
        <f t="shared" si="17"/>
        <v>1</v>
      </c>
      <c r="J56" s="54">
        <f t="shared" si="1"/>
        <v>0</v>
      </c>
      <c r="K56" s="55">
        <f t="shared" si="2"/>
        <v>47.5</v>
      </c>
      <c r="L56" s="54">
        <f>MIN(J56:$J$136)</f>
        <v>0</v>
      </c>
      <c r="M56" s="55">
        <f>MIN(K56:$K$136)</f>
        <v>22.5</v>
      </c>
      <c r="N56" s="24">
        <f t="shared" si="3"/>
        <v>0</v>
      </c>
      <c r="O56" s="24">
        <f t="shared" si="4"/>
        <v>95</v>
      </c>
      <c r="P56" s="35"/>
      <c r="Q56" s="52">
        <f t="shared" si="18"/>
        <v>1</v>
      </c>
      <c r="R56" s="24">
        <f t="shared" si="5"/>
        <v>0</v>
      </c>
      <c r="S56" s="24">
        <f t="shared" si="6"/>
        <v>47.5</v>
      </c>
      <c r="T56" s="35"/>
      <c r="U56" s="36">
        <f t="shared" si="7"/>
        <v>0</v>
      </c>
      <c r="V56" s="36">
        <f t="shared" si="19"/>
        <v>0</v>
      </c>
      <c r="W56" s="24">
        <f t="shared" si="20"/>
        <v>0</v>
      </c>
      <c r="X56" s="24">
        <f t="shared" si="21"/>
        <v>47.5</v>
      </c>
      <c r="Y56" s="32" t="str">
        <f t="shared" ca="1" si="8"/>
        <v/>
      </c>
      <c r="Z56" s="34">
        <v>0</v>
      </c>
      <c r="AA56" s="25">
        <f t="shared" si="9"/>
        <v>0</v>
      </c>
      <c r="AB56" s="10">
        <f t="shared" si="10"/>
        <v>0</v>
      </c>
      <c r="AC56" s="26">
        <f t="shared" si="11"/>
        <v>100</v>
      </c>
      <c r="AD56" s="34"/>
      <c r="AE56" s="26">
        <f t="shared" si="12"/>
        <v>0</v>
      </c>
      <c r="AF56" s="34">
        <v>0</v>
      </c>
      <c r="AG56" s="25">
        <f t="shared" si="13"/>
        <v>1</v>
      </c>
      <c r="AH56" s="10">
        <f t="shared" si="14"/>
        <v>0</v>
      </c>
      <c r="AI56" s="26">
        <f t="shared" si="15"/>
        <v>-100</v>
      </c>
      <c r="AJ56" s="34"/>
    </row>
    <row r="57" spans="1:36">
      <c r="A57" s="22">
        <f t="shared" ca="1" si="0"/>
        <v>0</v>
      </c>
      <c r="B57" s="22">
        <f t="shared" si="16"/>
        <v>2.8472222222222232E-2</v>
      </c>
      <c r="C57" s="27"/>
      <c r="D57" s="50" t="s">
        <v>106</v>
      </c>
      <c r="E57" s="73"/>
      <c r="F57" s="31">
        <v>0</v>
      </c>
      <c r="G57" s="31">
        <v>0</v>
      </c>
      <c r="H57" s="52">
        <f t="shared" si="17"/>
        <v>1</v>
      </c>
      <c r="J57" s="54">
        <f t="shared" si="1"/>
        <v>0</v>
      </c>
      <c r="K57" s="55">
        <f t="shared" si="2"/>
        <v>47.5</v>
      </c>
      <c r="L57" s="54">
        <f>MIN(J57:$J$136)</f>
        <v>0</v>
      </c>
      <c r="M57" s="55">
        <f>MIN(K57:$K$136)</f>
        <v>22.5</v>
      </c>
      <c r="N57" s="24">
        <f t="shared" si="3"/>
        <v>0</v>
      </c>
      <c r="O57" s="24">
        <f t="shared" si="4"/>
        <v>95</v>
      </c>
      <c r="P57" s="35"/>
      <c r="Q57" s="52">
        <f t="shared" si="18"/>
        <v>1</v>
      </c>
      <c r="R57" s="24">
        <f t="shared" si="5"/>
        <v>0</v>
      </c>
      <c r="S57" s="24">
        <f t="shared" si="6"/>
        <v>47.5</v>
      </c>
      <c r="T57" s="35"/>
      <c r="U57" s="36">
        <f t="shared" si="7"/>
        <v>0</v>
      </c>
      <c r="V57" s="36">
        <f t="shared" si="19"/>
        <v>0</v>
      </c>
      <c r="W57" s="24">
        <f t="shared" si="20"/>
        <v>0</v>
      </c>
      <c r="X57" s="24">
        <f t="shared" si="21"/>
        <v>47.5</v>
      </c>
      <c r="Y57" s="32" t="str">
        <f t="shared" ca="1" si="8"/>
        <v/>
      </c>
      <c r="Z57" s="34">
        <v>0</v>
      </c>
      <c r="AA57" s="25">
        <f t="shared" si="9"/>
        <v>0</v>
      </c>
      <c r="AB57" s="10">
        <f t="shared" si="10"/>
        <v>0</v>
      </c>
      <c r="AC57" s="26">
        <f t="shared" si="11"/>
        <v>100</v>
      </c>
      <c r="AD57" s="34"/>
      <c r="AE57" s="26">
        <f t="shared" si="12"/>
        <v>0</v>
      </c>
      <c r="AF57" s="34">
        <v>0</v>
      </c>
      <c r="AG57" s="25">
        <f t="shared" si="13"/>
        <v>1</v>
      </c>
      <c r="AH57" s="10">
        <f t="shared" si="14"/>
        <v>0</v>
      </c>
      <c r="AI57" s="26">
        <f t="shared" si="15"/>
        <v>-100</v>
      </c>
      <c r="AJ57" s="34"/>
    </row>
    <row r="58" spans="1:36">
      <c r="A58" s="22">
        <f t="shared" ca="1" si="0"/>
        <v>0</v>
      </c>
      <c r="B58" s="22">
        <f t="shared" si="16"/>
        <v>2.9166666666666678E-2</v>
      </c>
      <c r="C58" s="27"/>
      <c r="D58" s="50" t="s">
        <v>106</v>
      </c>
      <c r="E58" s="74"/>
      <c r="F58" s="31">
        <v>0</v>
      </c>
      <c r="G58" s="31">
        <v>0</v>
      </c>
      <c r="H58" s="52">
        <f t="shared" si="17"/>
        <v>1</v>
      </c>
      <c r="J58" s="54">
        <f t="shared" si="1"/>
        <v>0</v>
      </c>
      <c r="K58" s="55">
        <f t="shared" si="2"/>
        <v>47.5</v>
      </c>
      <c r="L58" s="54">
        <f>MIN(J58:$J$136)</f>
        <v>0</v>
      </c>
      <c r="M58" s="55">
        <f>MIN(K58:$K$136)</f>
        <v>22.5</v>
      </c>
      <c r="N58" s="24">
        <f t="shared" si="3"/>
        <v>0</v>
      </c>
      <c r="O58" s="24">
        <f t="shared" si="4"/>
        <v>95</v>
      </c>
      <c r="P58" s="35"/>
      <c r="Q58" s="52">
        <f t="shared" si="18"/>
        <v>1</v>
      </c>
      <c r="R58" s="24">
        <f t="shared" si="5"/>
        <v>0</v>
      </c>
      <c r="S58" s="24">
        <f t="shared" si="6"/>
        <v>47.5</v>
      </c>
      <c r="T58" s="35"/>
      <c r="U58" s="36">
        <f t="shared" si="7"/>
        <v>0</v>
      </c>
      <c r="V58" s="36">
        <f t="shared" si="19"/>
        <v>0</v>
      </c>
      <c r="W58" s="24">
        <f t="shared" si="20"/>
        <v>0</v>
      </c>
      <c r="X58" s="24">
        <f t="shared" si="21"/>
        <v>47.5</v>
      </c>
      <c r="Y58" s="32" t="str">
        <f t="shared" ca="1" si="8"/>
        <v/>
      </c>
      <c r="Z58" s="34">
        <v>0</v>
      </c>
      <c r="AA58" s="25">
        <f t="shared" si="9"/>
        <v>0</v>
      </c>
      <c r="AB58" s="10">
        <f t="shared" si="10"/>
        <v>0</v>
      </c>
      <c r="AC58" s="26">
        <f t="shared" si="11"/>
        <v>100</v>
      </c>
      <c r="AD58" s="34"/>
      <c r="AE58" s="26">
        <f t="shared" si="12"/>
        <v>0</v>
      </c>
      <c r="AF58" s="34">
        <v>0</v>
      </c>
      <c r="AG58" s="25">
        <f t="shared" si="13"/>
        <v>1</v>
      </c>
      <c r="AH58" s="10">
        <f t="shared" si="14"/>
        <v>0</v>
      </c>
      <c r="AI58" s="26">
        <f t="shared" si="15"/>
        <v>-100</v>
      </c>
      <c r="AJ58" s="34"/>
    </row>
    <row r="59" spans="1:36">
      <c r="A59" s="22">
        <f t="shared" ca="1" si="0"/>
        <v>0</v>
      </c>
      <c r="B59" s="22">
        <f t="shared" si="16"/>
        <v>2.9861111111111123E-2</v>
      </c>
      <c r="C59" s="27"/>
      <c r="D59" s="50" t="s">
        <v>106</v>
      </c>
      <c r="E59" s="74"/>
      <c r="F59" s="31">
        <v>0</v>
      </c>
      <c r="G59" s="31">
        <v>0</v>
      </c>
      <c r="H59" s="52">
        <f t="shared" si="17"/>
        <v>1</v>
      </c>
      <c r="J59" s="54">
        <f t="shared" si="1"/>
        <v>0</v>
      </c>
      <c r="K59" s="55">
        <f t="shared" si="2"/>
        <v>47.5</v>
      </c>
      <c r="L59" s="54">
        <f>MIN(J59:$J$136)</f>
        <v>0</v>
      </c>
      <c r="M59" s="55">
        <f>MIN(K59:$K$136)</f>
        <v>22.5</v>
      </c>
      <c r="N59" s="24">
        <f t="shared" si="3"/>
        <v>0</v>
      </c>
      <c r="O59" s="24">
        <f t="shared" si="4"/>
        <v>95</v>
      </c>
      <c r="P59" s="35"/>
      <c r="Q59" s="52">
        <f t="shared" si="18"/>
        <v>1</v>
      </c>
      <c r="R59" s="24">
        <f t="shared" si="5"/>
        <v>0</v>
      </c>
      <c r="S59" s="24">
        <f t="shared" si="6"/>
        <v>47.5</v>
      </c>
      <c r="T59" s="35"/>
      <c r="U59" s="36">
        <f t="shared" si="7"/>
        <v>0</v>
      </c>
      <c r="V59" s="36">
        <f t="shared" si="19"/>
        <v>0</v>
      </c>
      <c r="W59" s="24">
        <f t="shared" si="20"/>
        <v>0</v>
      </c>
      <c r="X59" s="24">
        <f t="shared" si="21"/>
        <v>47.5</v>
      </c>
      <c r="Y59" s="32" t="str">
        <f t="shared" ca="1" si="8"/>
        <v/>
      </c>
      <c r="Z59" s="34">
        <v>0</v>
      </c>
      <c r="AA59" s="25">
        <f t="shared" si="9"/>
        <v>0</v>
      </c>
      <c r="AB59" s="10">
        <f t="shared" si="10"/>
        <v>0</v>
      </c>
      <c r="AC59" s="26">
        <f t="shared" si="11"/>
        <v>100</v>
      </c>
      <c r="AD59" s="34"/>
      <c r="AE59" s="26">
        <f t="shared" si="12"/>
        <v>0</v>
      </c>
      <c r="AF59" s="34">
        <v>0</v>
      </c>
      <c r="AG59" s="25">
        <f t="shared" si="13"/>
        <v>1</v>
      </c>
      <c r="AH59" s="10">
        <f t="shared" si="14"/>
        <v>0</v>
      </c>
      <c r="AI59" s="26">
        <f t="shared" si="15"/>
        <v>-100</v>
      </c>
      <c r="AJ59" s="34"/>
    </row>
    <row r="60" spans="1:36">
      <c r="A60" s="22">
        <f t="shared" ca="1" si="0"/>
        <v>0</v>
      </c>
      <c r="B60" s="22">
        <f t="shared" si="16"/>
        <v>3.0555555555555568E-2</v>
      </c>
      <c r="C60" s="27"/>
      <c r="D60" s="50" t="s">
        <v>106</v>
      </c>
      <c r="E60" s="75"/>
      <c r="F60" s="31">
        <v>0</v>
      </c>
      <c r="G60" s="31">
        <v>0</v>
      </c>
      <c r="H60" s="52">
        <f t="shared" si="17"/>
        <v>1</v>
      </c>
      <c r="J60" s="54">
        <f t="shared" si="1"/>
        <v>0</v>
      </c>
      <c r="K60" s="55">
        <f t="shared" si="2"/>
        <v>47.5</v>
      </c>
      <c r="L60" s="54">
        <f>MIN(J60:$J$136)</f>
        <v>0</v>
      </c>
      <c r="M60" s="55">
        <f>MIN(K60:$K$136)</f>
        <v>22.5</v>
      </c>
      <c r="N60" s="24">
        <f t="shared" si="3"/>
        <v>0</v>
      </c>
      <c r="O60" s="24">
        <f t="shared" si="4"/>
        <v>95</v>
      </c>
      <c r="P60" s="35"/>
      <c r="Q60" s="52">
        <f t="shared" si="18"/>
        <v>1</v>
      </c>
      <c r="R60" s="24">
        <f t="shared" si="5"/>
        <v>0</v>
      </c>
      <c r="S60" s="24">
        <f t="shared" si="6"/>
        <v>47.5</v>
      </c>
      <c r="T60" s="35"/>
      <c r="U60" s="36">
        <f t="shared" si="7"/>
        <v>0</v>
      </c>
      <c r="V60" s="36">
        <f t="shared" si="19"/>
        <v>0</v>
      </c>
      <c r="W60" s="24">
        <f t="shared" si="20"/>
        <v>0</v>
      </c>
      <c r="X60" s="24">
        <f t="shared" si="21"/>
        <v>47.5</v>
      </c>
      <c r="Y60" s="32" t="str">
        <f t="shared" ca="1" si="8"/>
        <v/>
      </c>
      <c r="Z60" s="34">
        <v>0</v>
      </c>
      <c r="AA60" s="25">
        <f t="shared" si="9"/>
        <v>0</v>
      </c>
      <c r="AB60" s="10">
        <f t="shared" si="10"/>
        <v>0</v>
      </c>
      <c r="AC60" s="26">
        <f t="shared" si="11"/>
        <v>100</v>
      </c>
      <c r="AD60" s="34"/>
      <c r="AE60" s="26">
        <f t="shared" si="12"/>
        <v>0</v>
      </c>
      <c r="AF60" s="34">
        <v>0</v>
      </c>
      <c r="AG60" s="25">
        <f t="shared" si="13"/>
        <v>1</v>
      </c>
      <c r="AH60" s="10">
        <f t="shared" si="14"/>
        <v>0</v>
      </c>
      <c r="AI60" s="26">
        <f t="shared" si="15"/>
        <v>-100</v>
      </c>
      <c r="AJ60" s="34"/>
    </row>
    <row r="61" spans="1:36">
      <c r="A61" s="22">
        <f t="shared" ca="1" si="0"/>
        <v>0</v>
      </c>
      <c r="B61" s="22">
        <f t="shared" si="16"/>
        <v>3.1250000000000014E-2</v>
      </c>
      <c r="C61" s="27"/>
      <c r="D61" s="50" t="s">
        <v>106</v>
      </c>
      <c r="E61" s="73"/>
      <c r="F61" s="31">
        <v>0</v>
      </c>
      <c r="G61" s="31">
        <v>0</v>
      </c>
      <c r="H61" s="52">
        <f t="shared" si="17"/>
        <v>1</v>
      </c>
      <c r="J61" s="54">
        <f t="shared" si="1"/>
        <v>0</v>
      </c>
      <c r="K61" s="55">
        <f t="shared" si="2"/>
        <v>47.5</v>
      </c>
      <c r="L61" s="54">
        <f>MIN(J61:$J$136)</f>
        <v>0</v>
      </c>
      <c r="M61" s="55">
        <f>MIN(K61:$K$136)</f>
        <v>22.5</v>
      </c>
      <c r="N61" s="24">
        <f t="shared" si="3"/>
        <v>0</v>
      </c>
      <c r="O61" s="24">
        <f t="shared" si="4"/>
        <v>95</v>
      </c>
      <c r="P61" s="35"/>
      <c r="Q61" s="52">
        <f t="shared" si="18"/>
        <v>1</v>
      </c>
      <c r="R61" s="24">
        <f t="shared" si="5"/>
        <v>0</v>
      </c>
      <c r="S61" s="24">
        <f t="shared" si="6"/>
        <v>47.5</v>
      </c>
      <c r="T61" s="35"/>
      <c r="U61" s="36">
        <f t="shared" si="7"/>
        <v>0</v>
      </c>
      <c r="V61" s="36">
        <f t="shared" si="19"/>
        <v>0</v>
      </c>
      <c r="W61" s="24">
        <f t="shared" si="20"/>
        <v>0</v>
      </c>
      <c r="X61" s="24">
        <f t="shared" si="21"/>
        <v>47.5</v>
      </c>
      <c r="Y61" s="32" t="str">
        <f t="shared" ca="1" si="8"/>
        <v/>
      </c>
      <c r="Z61" s="34">
        <v>0</v>
      </c>
      <c r="AA61" s="25">
        <f t="shared" si="9"/>
        <v>0</v>
      </c>
      <c r="AB61" s="10">
        <f t="shared" si="10"/>
        <v>0</v>
      </c>
      <c r="AC61" s="26">
        <f t="shared" si="11"/>
        <v>100</v>
      </c>
      <c r="AD61" s="34"/>
      <c r="AE61" s="26">
        <f t="shared" si="12"/>
        <v>0</v>
      </c>
      <c r="AF61" s="34">
        <v>0</v>
      </c>
      <c r="AG61" s="25">
        <f t="shared" si="13"/>
        <v>1</v>
      </c>
      <c r="AH61" s="10">
        <f t="shared" si="14"/>
        <v>0</v>
      </c>
      <c r="AI61" s="26">
        <f t="shared" si="15"/>
        <v>-100</v>
      </c>
      <c r="AJ61" s="34"/>
    </row>
    <row r="62" spans="1:36">
      <c r="A62" s="22">
        <f t="shared" ca="1" si="0"/>
        <v>0</v>
      </c>
      <c r="B62" s="22">
        <f t="shared" si="16"/>
        <v>3.1944444444444456E-2</v>
      </c>
      <c r="C62" s="27"/>
      <c r="D62" s="50" t="s">
        <v>106</v>
      </c>
      <c r="E62" s="74"/>
      <c r="F62" s="31">
        <v>0</v>
      </c>
      <c r="G62" s="31">
        <v>0</v>
      </c>
      <c r="H62" s="52">
        <f t="shared" si="17"/>
        <v>1</v>
      </c>
      <c r="J62" s="54">
        <f t="shared" si="1"/>
        <v>0</v>
      </c>
      <c r="K62" s="55">
        <f t="shared" si="2"/>
        <v>47.5</v>
      </c>
      <c r="L62" s="54">
        <f>MIN(J62:$J$136)</f>
        <v>0</v>
      </c>
      <c r="M62" s="55">
        <f>MIN(K62:$K$136)</f>
        <v>22.5</v>
      </c>
      <c r="N62" s="24">
        <f t="shared" si="3"/>
        <v>0</v>
      </c>
      <c r="O62" s="24">
        <f t="shared" si="4"/>
        <v>95</v>
      </c>
      <c r="P62" s="35"/>
      <c r="Q62" s="52">
        <f t="shared" si="18"/>
        <v>1</v>
      </c>
      <c r="R62" s="24">
        <f t="shared" si="5"/>
        <v>0</v>
      </c>
      <c r="S62" s="24">
        <f t="shared" si="6"/>
        <v>47.5</v>
      </c>
      <c r="T62" s="35"/>
      <c r="U62" s="36">
        <f t="shared" si="7"/>
        <v>0</v>
      </c>
      <c r="V62" s="36">
        <f t="shared" si="19"/>
        <v>0</v>
      </c>
      <c r="W62" s="24">
        <f t="shared" si="20"/>
        <v>0</v>
      </c>
      <c r="X62" s="24">
        <f t="shared" si="21"/>
        <v>47.5</v>
      </c>
      <c r="Y62" s="32" t="str">
        <f t="shared" ca="1" si="8"/>
        <v/>
      </c>
      <c r="Z62" s="34">
        <v>0</v>
      </c>
      <c r="AA62" s="25">
        <f t="shared" si="9"/>
        <v>0</v>
      </c>
      <c r="AB62" s="10">
        <f t="shared" si="10"/>
        <v>0</v>
      </c>
      <c r="AC62" s="26">
        <f t="shared" si="11"/>
        <v>100</v>
      </c>
      <c r="AD62" s="34"/>
      <c r="AE62" s="26">
        <f t="shared" si="12"/>
        <v>0</v>
      </c>
      <c r="AF62" s="34">
        <v>0</v>
      </c>
      <c r="AG62" s="25">
        <f t="shared" si="13"/>
        <v>1</v>
      </c>
      <c r="AH62" s="10">
        <f t="shared" si="14"/>
        <v>0</v>
      </c>
      <c r="AI62" s="26">
        <f t="shared" si="15"/>
        <v>-100</v>
      </c>
      <c r="AJ62" s="34"/>
    </row>
    <row r="63" spans="1:36">
      <c r="A63" s="22">
        <f t="shared" ca="1" si="0"/>
        <v>0</v>
      </c>
      <c r="B63" s="22">
        <f t="shared" si="16"/>
        <v>3.2638888888888898E-2</v>
      </c>
      <c r="C63" s="27"/>
      <c r="D63" s="50" t="s">
        <v>106</v>
      </c>
      <c r="E63" s="74"/>
      <c r="F63" s="31">
        <v>0</v>
      </c>
      <c r="G63" s="31">
        <v>0</v>
      </c>
      <c r="H63" s="52">
        <f t="shared" si="17"/>
        <v>1</v>
      </c>
      <c r="J63" s="54">
        <f t="shared" si="1"/>
        <v>0</v>
      </c>
      <c r="K63" s="55">
        <f t="shared" si="2"/>
        <v>47.5</v>
      </c>
      <c r="L63" s="54">
        <f>MIN(J63:$J$136)</f>
        <v>0</v>
      </c>
      <c r="M63" s="55">
        <f>MIN(K63:$K$136)</f>
        <v>22.5</v>
      </c>
      <c r="N63" s="24">
        <f t="shared" si="3"/>
        <v>0</v>
      </c>
      <c r="O63" s="24">
        <f t="shared" si="4"/>
        <v>95</v>
      </c>
      <c r="P63" s="35"/>
      <c r="Q63" s="52">
        <f t="shared" si="18"/>
        <v>1</v>
      </c>
      <c r="R63" s="24">
        <f t="shared" si="5"/>
        <v>0</v>
      </c>
      <c r="S63" s="24">
        <f t="shared" si="6"/>
        <v>47.5</v>
      </c>
      <c r="T63" s="35"/>
      <c r="U63" s="36">
        <f t="shared" si="7"/>
        <v>0</v>
      </c>
      <c r="V63" s="36">
        <f t="shared" si="19"/>
        <v>0</v>
      </c>
      <c r="W63" s="24">
        <f t="shared" si="20"/>
        <v>0</v>
      </c>
      <c r="X63" s="24">
        <f t="shared" si="21"/>
        <v>47.5</v>
      </c>
      <c r="Y63" s="32" t="str">
        <f t="shared" ca="1" si="8"/>
        <v/>
      </c>
      <c r="Z63" s="34">
        <v>0</v>
      </c>
      <c r="AA63" s="25">
        <f t="shared" si="9"/>
        <v>0</v>
      </c>
      <c r="AB63" s="10">
        <f t="shared" si="10"/>
        <v>0</v>
      </c>
      <c r="AC63" s="26">
        <f t="shared" si="11"/>
        <v>100</v>
      </c>
      <c r="AD63" s="34"/>
      <c r="AE63" s="26">
        <f t="shared" si="12"/>
        <v>0</v>
      </c>
      <c r="AF63" s="34">
        <v>0</v>
      </c>
      <c r="AG63" s="25">
        <f t="shared" si="13"/>
        <v>1</v>
      </c>
      <c r="AH63" s="10">
        <f t="shared" si="14"/>
        <v>0</v>
      </c>
      <c r="AI63" s="26">
        <f t="shared" si="15"/>
        <v>-100</v>
      </c>
      <c r="AJ63" s="34"/>
    </row>
    <row r="64" spans="1:36">
      <c r="A64" s="22">
        <f t="shared" ca="1" si="0"/>
        <v>0</v>
      </c>
      <c r="B64" s="22">
        <f t="shared" si="16"/>
        <v>3.333333333333334E-2</v>
      </c>
      <c r="C64" s="29"/>
      <c r="D64" s="50" t="s">
        <v>106</v>
      </c>
      <c r="E64" s="75"/>
      <c r="F64" s="31">
        <v>0</v>
      </c>
      <c r="G64" s="31">
        <v>0</v>
      </c>
      <c r="H64" s="52">
        <f t="shared" si="17"/>
        <v>1</v>
      </c>
      <c r="J64" s="54">
        <f t="shared" si="1"/>
        <v>0</v>
      </c>
      <c r="K64" s="55">
        <f t="shared" si="2"/>
        <v>47.5</v>
      </c>
      <c r="L64" s="54">
        <f>MIN(J64:$J$136)</f>
        <v>0</v>
      </c>
      <c r="M64" s="55">
        <f>MIN(K64:$K$136)</f>
        <v>22.5</v>
      </c>
      <c r="N64" s="24">
        <f t="shared" si="3"/>
        <v>0</v>
      </c>
      <c r="O64" s="24">
        <f t="shared" si="4"/>
        <v>95</v>
      </c>
      <c r="P64" s="35"/>
      <c r="Q64" s="52">
        <f t="shared" si="18"/>
        <v>1</v>
      </c>
      <c r="R64" s="24">
        <f t="shared" si="5"/>
        <v>0</v>
      </c>
      <c r="S64" s="24">
        <f t="shared" si="6"/>
        <v>47.5</v>
      </c>
      <c r="T64" s="35"/>
      <c r="U64" s="36">
        <f t="shared" si="7"/>
        <v>0</v>
      </c>
      <c r="V64" s="36">
        <f t="shared" si="19"/>
        <v>0</v>
      </c>
      <c r="W64" s="24">
        <f t="shared" si="20"/>
        <v>0</v>
      </c>
      <c r="X64" s="24">
        <f t="shared" si="21"/>
        <v>47.5</v>
      </c>
      <c r="Y64" s="32" t="str">
        <f t="shared" ca="1" si="8"/>
        <v/>
      </c>
      <c r="Z64" s="34">
        <v>0</v>
      </c>
      <c r="AA64" s="25">
        <f t="shared" si="9"/>
        <v>0</v>
      </c>
      <c r="AB64" s="10">
        <f t="shared" si="10"/>
        <v>0</v>
      </c>
      <c r="AC64" s="26">
        <f t="shared" si="11"/>
        <v>100</v>
      </c>
      <c r="AD64" s="34"/>
      <c r="AE64" s="26">
        <f t="shared" si="12"/>
        <v>0</v>
      </c>
      <c r="AF64" s="34">
        <v>0</v>
      </c>
      <c r="AG64" s="25">
        <f t="shared" si="13"/>
        <v>1</v>
      </c>
      <c r="AH64" s="10">
        <f t="shared" si="14"/>
        <v>0</v>
      </c>
      <c r="AI64" s="26">
        <f t="shared" si="15"/>
        <v>-100</v>
      </c>
      <c r="AJ64" s="34"/>
    </row>
    <row r="65" spans="1:36">
      <c r="A65" s="33"/>
      <c r="B65" s="22">
        <f t="shared" si="16"/>
        <v>3.4027777777777782E-2</v>
      </c>
      <c r="C65" s="29"/>
      <c r="D65" s="50" t="s">
        <v>106</v>
      </c>
      <c r="E65" s="40"/>
      <c r="F65" s="31">
        <v>0</v>
      </c>
      <c r="G65" s="31">
        <v>0</v>
      </c>
      <c r="H65" s="52">
        <f t="shared" si="17"/>
        <v>1</v>
      </c>
      <c r="J65" s="54">
        <f t="shared" si="1"/>
        <v>0</v>
      </c>
      <c r="K65" s="55">
        <f t="shared" si="2"/>
        <v>47.5</v>
      </c>
      <c r="L65" s="54">
        <f>MIN(J65:$J$136)</f>
        <v>0</v>
      </c>
      <c r="M65" s="55">
        <f>MIN(K65:$K$136)</f>
        <v>22.5</v>
      </c>
      <c r="N65" s="24">
        <f t="shared" si="3"/>
        <v>0</v>
      </c>
      <c r="O65" s="24">
        <f t="shared" si="4"/>
        <v>95</v>
      </c>
      <c r="P65" s="35"/>
      <c r="Q65" s="52">
        <f t="shared" si="18"/>
        <v>1</v>
      </c>
      <c r="R65" s="24">
        <f t="shared" si="5"/>
        <v>0</v>
      </c>
      <c r="S65" s="24">
        <f t="shared" si="6"/>
        <v>47.5</v>
      </c>
      <c r="T65" s="35"/>
      <c r="U65" s="36">
        <f t="shared" si="7"/>
        <v>0</v>
      </c>
      <c r="V65" s="36">
        <f t="shared" si="19"/>
        <v>0</v>
      </c>
      <c r="W65" s="24">
        <f t="shared" si="20"/>
        <v>0</v>
      </c>
      <c r="X65" s="24">
        <f t="shared" si="21"/>
        <v>47.5</v>
      </c>
      <c r="Y65" s="32"/>
      <c r="Z65" s="34">
        <v>0</v>
      </c>
      <c r="AA65" s="25">
        <f t="shared" si="9"/>
        <v>0</v>
      </c>
      <c r="AB65" s="10">
        <f t="shared" si="10"/>
        <v>0</v>
      </c>
      <c r="AC65" s="26">
        <f t="shared" si="11"/>
        <v>100</v>
      </c>
      <c r="AD65" s="34"/>
      <c r="AE65" s="26">
        <f t="shared" si="12"/>
        <v>0</v>
      </c>
      <c r="AF65" s="34">
        <v>0</v>
      </c>
      <c r="AG65" s="25">
        <f t="shared" si="13"/>
        <v>1</v>
      </c>
      <c r="AH65" s="10">
        <f t="shared" si="14"/>
        <v>0</v>
      </c>
      <c r="AI65" s="26">
        <f t="shared" si="15"/>
        <v>-100</v>
      </c>
      <c r="AJ65" s="34"/>
    </row>
    <row r="66" spans="1:36">
      <c r="A66" s="33"/>
      <c r="B66" s="22">
        <f t="shared" si="16"/>
        <v>3.4722222222222224E-2</v>
      </c>
      <c r="C66" s="29"/>
      <c r="D66" s="50" t="s">
        <v>106</v>
      </c>
      <c r="E66" s="40"/>
      <c r="F66" s="31">
        <v>0</v>
      </c>
      <c r="G66" s="31">
        <v>0</v>
      </c>
      <c r="H66" s="52">
        <f t="shared" si="17"/>
        <v>1</v>
      </c>
      <c r="J66" s="54">
        <f t="shared" si="1"/>
        <v>0</v>
      </c>
      <c r="K66" s="55">
        <f t="shared" si="2"/>
        <v>47.5</v>
      </c>
      <c r="L66" s="54">
        <f>MIN(J66:$J$136)</f>
        <v>0</v>
      </c>
      <c r="M66" s="55">
        <f>MIN(K66:$K$136)</f>
        <v>22.5</v>
      </c>
      <c r="N66" s="24">
        <f t="shared" si="3"/>
        <v>0</v>
      </c>
      <c r="O66" s="24">
        <f t="shared" si="4"/>
        <v>95</v>
      </c>
      <c r="P66" s="35"/>
      <c r="Q66" s="52">
        <f t="shared" si="18"/>
        <v>1</v>
      </c>
      <c r="R66" s="24">
        <f t="shared" si="5"/>
        <v>0</v>
      </c>
      <c r="S66" s="24">
        <f t="shared" si="6"/>
        <v>47.5</v>
      </c>
      <c r="T66" s="35"/>
      <c r="U66" s="36">
        <f t="shared" si="7"/>
        <v>0</v>
      </c>
      <c r="V66" s="36">
        <f t="shared" si="19"/>
        <v>0</v>
      </c>
      <c r="W66" s="24">
        <f t="shared" si="20"/>
        <v>0</v>
      </c>
      <c r="X66" s="24">
        <f t="shared" si="21"/>
        <v>47.5</v>
      </c>
      <c r="Y66" s="32"/>
      <c r="Z66" s="34">
        <v>0</v>
      </c>
      <c r="AA66" s="25">
        <f t="shared" si="9"/>
        <v>0</v>
      </c>
      <c r="AB66" s="10">
        <f t="shared" si="10"/>
        <v>0</v>
      </c>
      <c r="AC66" s="26">
        <f t="shared" si="11"/>
        <v>100</v>
      </c>
      <c r="AD66" s="34"/>
      <c r="AE66" s="26">
        <f t="shared" si="12"/>
        <v>0</v>
      </c>
      <c r="AF66" s="34">
        <v>0</v>
      </c>
      <c r="AG66" s="25">
        <f t="shared" si="13"/>
        <v>1</v>
      </c>
      <c r="AH66" s="10">
        <f t="shared" si="14"/>
        <v>0</v>
      </c>
      <c r="AI66" s="26">
        <f t="shared" si="15"/>
        <v>-100</v>
      </c>
      <c r="AJ66" s="34"/>
    </row>
    <row r="67" spans="1:36">
      <c r="A67" s="33"/>
      <c r="B67" s="22">
        <f t="shared" si="16"/>
        <v>3.5416666666666666E-2</v>
      </c>
      <c r="C67" s="29"/>
      <c r="D67" s="50" t="s">
        <v>106</v>
      </c>
      <c r="E67" s="40"/>
      <c r="F67" s="31">
        <v>0</v>
      </c>
      <c r="G67" s="31">
        <v>0</v>
      </c>
      <c r="H67" s="52">
        <f t="shared" si="17"/>
        <v>1</v>
      </c>
      <c r="J67" s="54">
        <f t="shared" si="1"/>
        <v>0</v>
      </c>
      <c r="K67" s="55">
        <f t="shared" si="2"/>
        <v>47.5</v>
      </c>
      <c r="L67" s="54">
        <f>MIN(J67:$J$136)</f>
        <v>0</v>
      </c>
      <c r="M67" s="55">
        <f>MIN(K67:$K$136)</f>
        <v>22.5</v>
      </c>
      <c r="N67" s="24">
        <f t="shared" si="3"/>
        <v>0</v>
      </c>
      <c r="O67" s="24">
        <f t="shared" si="4"/>
        <v>95</v>
      </c>
      <c r="P67" s="35"/>
      <c r="Q67" s="52">
        <f t="shared" si="18"/>
        <v>1</v>
      </c>
      <c r="R67" s="24">
        <f t="shared" si="5"/>
        <v>0</v>
      </c>
      <c r="S67" s="24">
        <f t="shared" si="6"/>
        <v>47.5</v>
      </c>
      <c r="T67" s="35"/>
      <c r="U67" s="36">
        <f t="shared" si="7"/>
        <v>0</v>
      </c>
      <c r="V67" s="36">
        <f t="shared" si="19"/>
        <v>0</v>
      </c>
      <c r="W67" s="24">
        <f t="shared" si="20"/>
        <v>0</v>
      </c>
      <c r="X67" s="24">
        <f t="shared" si="21"/>
        <v>47.5</v>
      </c>
      <c r="Y67" s="32"/>
      <c r="Z67" s="34">
        <v>0</v>
      </c>
      <c r="AA67" s="25">
        <f t="shared" si="9"/>
        <v>0</v>
      </c>
      <c r="AB67" s="10">
        <f t="shared" si="10"/>
        <v>0</v>
      </c>
      <c r="AC67" s="26">
        <f t="shared" si="11"/>
        <v>100</v>
      </c>
      <c r="AD67" s="34"/>
      <c r="AE67" s="26">
        <f t="shared" si="12"/>
        <v>0</v>
      </c>
      <c r="AF67" s="34">
        <v>0</v>
      </c>
      <c r="AG67" s="25">
        <f t="shared" si="13"/>
        <v>1</v>
      </c>
      <c r="AH67" s="10">
        <f t="shared" si="14"/>
        <v>0</v>
      </c>
      <c r="AI67" s="26">
        <f t="shared" si="15"/>
        <v>-100</v>
      </c>
      <c r="AJ67" s="34"/>
    </row>
    <row r="68" spans="1:36">
      <c r="A68" s="33"/>
      <c r="B68" s="22">
        <f t="shared" si="16"/>
        <v>3.6111111111111108E-2</v>
      </c>
      <c r="C68" s="29"/>
      <c r="D68" s="50" t="s">
        <v>106</v>
      </c>
      <c r="E68" s="40"/>
      <c r="F68" s="31">
        <v>0</v>
      </c>
      <c r="G68" s="31">
        <v>0</v>
      </c>
      <c r="H68" s="52">
        <f t="shared" si="17"/>
        <v>1</v>
      </c>
      <c r="J68" s="54">
        <f t="shared" si="1"/>
        <v>0</v>
      </c>
      <c r="K68" s="55">
        <f t="shared" si="2"/>
        <v>47.5</v>
      </c>
      <c r="L68" s="54">
        <f>MIN(J68:$J$136)</f>
        <v>0</v>
      </c>
      <c r="M68" s="55">
        <f>MIN(K68:$K$136)</f>
        <v>22.5</v>
      </c>
      <c r="N68" s="24">
        <f t="shared" si="3"/>
        <v>0</v>
      </c>
      <c r="O68" s="24">
        <f t="shared" si="4"/>
        <v>95</v>
      </c>
      <c r="P68" s="35"/>
      <c r="Q68" s="52">
        <f t="shared" si="18"/>
        <v>1</v>
      </c>
      <c r="R68" s="24">
        <f t="shared" si="5"/>
        <v>0</v>
      </c>
      <c r="S68" s="24">
        <f t="shared" si="6"/>
        <v>47.5</v>
      </c>
      <c r="T68" s="35"/>
      <c r="U68" s="36">
        <f t="shared" si="7"/>
        <v>0</v>
      </c>
      <c r="V68" s="36">
        <f t="shared" si="19"/>
        <v>0</v>
      </c>
      <c r="W68" s="24">
        <f t="shared" si="20"/>
        <v>0</v>
      </c>
      <c r="X68" s="24">
        <f t="shared" si="21"/>
        <v>47.5</v>
      </c>
      <c r="Y68" s="32"/>
      <c r="Z68" s="34">
        <v>0</v>
      </c>
      <c r="AA68" s="25">
        <f t="shared" si="9"/>
        <v>0</v>
      </c>
      <c r="AB68" s="10">
        <f t="shared" si="10"/>
        <v>0</v>
      </c>
      <c r="AC68" s="26">
        <f t="shared" si="11"/>
        <v>100</v>
      </c>
      <c r="AD68" s="34"/>
      <c r="AE68" s="26">
        <f t="shared" si="12"/>
        <v>0</v>
      </c>
      <c r="AF68" s="34">
        <v>0</v>
      </c>
      <c r="AG68" s="25">
        <f t="shared" si="13"/>
        <v>1</v>
      </c>
      <c r="AH68" s="10">
        <f t="shared" si="14"/>
        <v>0</v>
      </c>
      <c r="AI68" s="26">
        <f t="shared" si="15"/>
        <v>-100</v>
      </c>
      <c r="AJ68" s="34"/>
    </row>
    <row r="69" spans="1:36">
      <c r="A69" s="33"/>
      <c r="B69" s="22">
        <f t="shared" si="16"/>
        <v>3.680555555555555E-2</v>
      </c>
      <c r="C69" s="29"/>
      <c r="D69" s="50" t="s">
        <v>106</v>
      </c>
      <c r="E69" s="40"/>
      <c r="F69" s="31">
        <v>0</v>
      </c>
      <c r="G69" s="31">
        <v>0</v>
      </c>
      <c r="H69" s="52">
        <f t="shared" si="17"/>
        <v>1</v>
      </c>
      <c r="J69" s="54">
        <f t="shared" si="1"/>
        <v>0</v>
      </c>
      <c r="K69" s="55">
        <f t="shared" si="2"/>
        <v>47.5</v>
      </c>
      <c r="L69" s="54">
        <f>MIN(J69:$J$136)</f>
        <v>0</v>
      </c>
      <c r="M69" s="55">
        <f>MIN(K69:$K$136)</f>
        <v>22.5</v>
      </c>
      <c r="N69" s="24">
        <f t="shared" si="3"/>
        <v>0</v>
      </c>
      <c r="O69" s="24">
        <f t="shared" si="4"/>
        <v>95</v>
      </c>
      <c r="P69" s="35"/>
      <c r="Q69" s="52">
        <f t="shared" si="18"/>
        <v>1</v>
      </c>
      <c r="R69" s="24">
        <f t="shared" si="5"/>
        <v>0</v>
      </c>
      <c r="S69" s="24">
        <f t="shared" si="6"/>
        <v>47.5</v>
      </c>
      <c r="T69" s="35"/>
      <c r="U69" s="36">
        <f t="shared" si="7"/>
        <v>0</v>
      </c>
      <c r="V69" s="36">
        <f t="shared" si="19"/>
        <v>0</v>
      </c>
      <c r="W69" s="24">
        <f t="shared" si="20"/>
        <v>0</v>
      </c>
      <c r="X69" s="24">
        <f t="shared" si="21"/>
        <v>47.5</v>
      </c>
      <c r="Y69" s="32"/>
      <c r="Z69" s="34">
        <v>0</v>
      </c>
      <c r="AA69" s="25">
        <f t="shared" si="9"/>
        <v>0</v>
      </c>
      <c r="AB69" s="10">
        <f t="shared" si="10"/>
        <v>0</v>
      </c>
      <c r="AC69" s="26">
        <f t="shared" si="11"/>
        <v>100</v>
      </c>
      <c r="AD69" s="34"/>
      <c r="AE69" s="26">
        <f t="shared" si="12"/>
        <v>0</v>
      </c>
      <c r="AF69" s="34">
        <v>0</v>
      </c>
      <c r="AG69" s="25">
        <f t="shared" si="13"/>
        <v>1</v>
      </c>
      <c r="AH69" s="10">
        <f t="shared" si="14"/>
        <v>0</v>
      </c>
      <c r="AI69" s="26">
        <f t="shared" si="15"/>
        <v>-100</v>
      </c>
      <c r="AJ69" s="34"/>
    </row>
    <row r="70" spans="1:36">
      <c r="A70" s="33"/>
      <c r="B70" s="22">
        <f t="shared" si="16"/>
        <v>3.7499999999999992E-2</v>
      </c>
      <c r="C70" s="15"/>
      <c r="D70" s="50" t="s">
        <v>106</v>
      </c>
      <c r="E70" s="40"/>
      <c r="F70" s="31">
        <v>0</v>
      </c>
      <c r="G70" s="31">
        <v>0</v>
      </c>
      <c r="H70" s="52">
        <f t="shared" si="17"/>
        <v>1</v>
      </c>
      <c r="J70" s="54">
        <f t="shared" si="1"/>
        <v>0</v>
      </c>
      <c r="K70" s="55">
        <f t="shared" si="2"/>
        <v>47.5</v>
      </c>
      <c r="L70" s="54">
        <f>MIN(J70:$J$136)</f>
        <v>0</v>
      </c>
      <c r="M70" s="55">
        <f>MIN(K70:$K$136)</f>
        <v>22.5</v>
      </c>
      <c r="N70" s="24">
        <f t="shared" si="3"/>
        <v>0</v>
      </c>
      <c r="O70" s="24">
        <f t="shared" si="4"/>
        <v>95</v>
      </c>
      <c r="P70" s="35"/>
      <c r="Q70" s="52">
        <f t="shared" si="18"/>
        <v>1</v>
      </c>
      <c r="R70" s="24">
        <f t="shared" si="5"/>
        <v>0</v>
      </c>
      <c r="S70" s="24">
        <f t="shared" si="6"/>
        <v>47.5</v>
      </c>
      <c r="T70" s="35"/>
      <c r="U70" s="36">
        <f t="shared" si="7"/>
        <v>0</v>
      </c>
      <c r="V70" s="36">
        <f t="shared" si="19"/>
        <v>0</v>
      </c>
      <c r="W70" s="24">
        <f t="shared" si="20"/>
        <v>0</v>
      </c>
      <c r="X70" s="24">
        <f t="shared" si="21"/>
        <v>47.5</v>
      </c>
      <c r="Y70" s="32"/>
      <c r="Z70" s="34">
        <v>0</v>
      </c>
      <c r="AA70" s="25">
        <f t="shared" si="9"/>
        <v>0</v>
      </c>
      <c r="AB70" s="10">
        <f t="shared" si="10"/>
        <v>0</v>
      </c>
      <c r="AC70" s="26">
        <f t="shared" si="11"/>
        <v>100</v>
      </c>
      <c r="AD70" s="34"/>
      <c r="AE70" s="26">
        <f t="shared" si="12"/>
        <v>0</v>
      </c>
      <c r="AF70" s="34">
        <v>0</v>
      </c>
      <c r="AG70" s="25">
        <f t="shared" si="13"/>
        <v>1</v>
      </c>
      <c r="AH70" s="10">
        <f t="shared" si="14"/>
        <v>0</v>
      </c>
      <c r="AI70" s="26">
        <f t="shared" si="15"/>
        <v>-100</v>
      </c>
      <c r="AJ70" s="34"/>
    </row>
    <row r="71" spans="1:36">
      <c r="A71" s="33"/>
      <c r="B71" s="22">
        <f t="shared" si="16"/>
        <v>3.8194444444444434E-2</v>
      </c>
      <c r="C71" s="15"/>
      <c r="D71" s="50" t="s">
        <v>106</v>
      </c>
      <c r="E71" s="40"/>
      <c r="F71" s="31">
        <v>0</v>
      </c>
      <c r="G71" s="31">
        <v>0</v>
      </c>
      <c r="H71" s="52">
        <f t="shared" si="17"/>
        <v>1</v>
      </c>
      <c r="J71" s="54">
        <f t="shared" si="1"/>
        <v>0</v>
      </c>
      <c r="K71" s="55">
        <f t="shared" si="2"/>
        <v>47.5</v>
      </c>
      <c r="L71" s="54">
        <f>MIN(J71:$J$136)</f>
        <v>0</v>
      </c>
      <c r="M71" s="55">
        <f>MIN(K71:$K$136)</f>
        <v>22.5</v>
      </c>
      <c r="N71" s="24">
        <f t="shared" si="3"/>
        <v>0</v>
      </c>
      <c r="O71" s="24">
        <f t="shared" si="4"/>
        <v>95</v>
      </c>
      <c r="P71" s="35"/>
      <c r="Q71" s="52">
        <f t="shared" si="18"/>
        <v>1</v>
      </c>
      <c r="R71" s="24">
        <f t="shared" si="5"/>
        <v>0</v>
      </c>
      <c r="S71" s="24">
        <f t="shared" si="6"/>
        <v>47.5</v>
      </c>
      <c r="T71" s="35"/>
      <c r="U71" s="36">
        <f t="shared" si="7"/>
        <v>0</v>
      </c>
      <c r="V71" s="36">
        <f t="shared" si="19"/>
        <v>0</v>
      </c>
      <c r="W71" s="24">
        <f t="shared" si="20"/>
        <v>0</v>
      </c>
      <c r="X71" s="24">
        <f t="shared" si="21"/>
        <v>47.5</v>
      </c>
      <c r="Y71" s="32"/>
      <c r="Z71" s="34">
        <v>0</v>
      </c>
      <c r="AA71" s="25">
        <f t="shared" si="9"/>
        <v>0</v>
      </c>
      <c r="AB71" s="10">
        <f t="shared" si="10"/>
        <v>0</v>
      </c>
      <c r="AC71" s="26">
        <f t="shared" si="11"/>
        <v>100</v>
      </c>
      <c r="AD71" s="34"/>
      <c r="AE71" s="26">
        <f t="shared" si="12"/>
        <v>0</v>
      </c>
      <c r="AF71" s="34">
        <v>0</v>
      </c>
      <c r="AG71" s="25">
        <f t="shared" si="13"/>
        <v>1</v>
      </c>
      <c r="AH71" s="10">
        <f t="shared" si="14"/>
        <v>0</v>
      </c>
      <c r="AI71" s="26">
        <f t="shared" si="15"/>
        <v>-100</v>
      </c>
      <c r="AJ71" s="34"/>
    </row>
    <row r="72" spans="1:36">
      <c r="A72" s="33"/>
      <c r="B72" s="22">
        <f t="shared" si="16"/>
        <v>3.8888888888888876E-2</v>
      </c>
      <c r="C72" s="15"/>
      <c r="D72" s="50" t="s">
        <v>106</v>
      </c>
      <c r="E72" s="40"/>
      <c r="F72" s="31">
        <v>0</v>
      </c>
      <c r="G72" s="31">
        <v>0</v>
      </c>
      <c r="H72" s="52">
        <f t="shared" si="17"/>
        <v>1</v>
      </c>
      <c r="J72" s="54">
        <f t="shared" si="1"/>
        <v>0</v>
      </c>
      <c r="K72" s="55">
        <f t="shared" si="2"/>
        <v>47.5</v>
      </c>
      <c r="L72" s="54">
        <f>MIN(J72:$J$136)</f>
        <v>0</v>
      </c>
      <c r="M72" s="55">
        <f>MIN(K72:$K$136)</f>
        <v>22.5</v>
      </c>
      <c r="N72" s="24">
        <f t="shared" si="3"/>
        <v>0</v>
      </c>
      <c r="O72" s="24">
        <f t="shared" si="4"/>
        <v>95</v>
      </c>
      <c r="P72" s="35"/>
      <c r="Q72" s="52">
        <f t="shared" si="18"/>
        <v>1</v>
      </c>
      <c r="R72" s="24">
        <f t="shared" si="5"/>
        <v>0</v>
      </c>
      <c r="S72" s="24">
        <f t="shared" si="6"/>
        <v>47.5</v>
      </c>
      <c r="T72" s="35"/>
      <c r="U72" s="36">
        <f t="shared" si="7"/>
        <v>0</v>
      </c>
      <c r="V72" s="36">
        <f t="shared" si="19"/>
        <v>0</v>
      </c>
      <c r="W72" s="24">
        <f t="shared" si="20"/>
        <v>0</v>
      </c>
      <c r="X72" s="24">
        <f t="shared" si="21"/>
        <v>47.5</v>
      </c>
      <c r="Y72" s="32"/>
      <c r="Z72" s="34">
        <v>0</v>
      </c>
      <c r="AA72" s="25">
        <f t="shared" si="9"/>
        <v>0</v>
      </c>
      <c r="AB72" s="10">
        <f t="shared" si="10"/>
        <v>0</v>
      </c>
      <c r="AC72" s="26">
        <f t="shared" si="11"/>
        <v>100</v>
      </c>
      <c r="AD72" s="34"/>
      <c r="AE72" s="26">
        <f t="shared" si="12"/>
        <v>0</v>
      </c>
      <c r="AF72" s="34">
        <v>0</v>
      </c>
      <c r="AG72" s="25">
        <f t="shared" si="13"/>
        <v>1</v>
      </c>
      <c r="AH72" s="10">
        <f t="shared" si="14"/>
        <v>0</v>
      </c>
      <c r="AI72" s="26">
        <f t="shared" si="15"/>
        <v>-100</v>
      </c>
      <c r="AJ72" s="34"/>
    </row>
    <row r="73" spans="1:36">
      <c r="A73" s="33"/>
      <c r="B73" s="22">
        <f t="shared" si="16"/>
        <v>3.9583333333333318E-2</v>
      </c>
      <c r="C73" s="15"/>
      <c r="D73" s="50" t="s">
        <v>106</v>
      </c>
      <c r="E73" s="40"/>
      <c r="F73" s="31">
        <v>0</v>
      </c>
      <c r="G73" s="31">
        <v>0</v>
      </c>
      <c r="H73" s="52">
        <f t="shared" si="17"/>
        <v>1</v>
      </c>
      <c r="J73" s="54">
        <f t="shared" si="1"/>
        <v>0</v>
      </c>
      <c r="K73" s="55">
        <f t="shared" si="2"/>
        <v>47.5</v>
      </c>
      <c r="L73" s="54">
        <f>MIN(J73:$J$136)</f>
        <v>0</v>
      </c>
      <c r="M73" s="55">
        <f>MIN(K73:$K$136)</f>
        <v>22.5</v>
      </c>
      <c r="N73" s="24">
        <f t="shared" si="3"/>
        <v>0</v>
      </c>
      <c r="O73" s="24">
        <f t="shared" si="4"/>
        <v>95</v>
      </c>
      <c r="P73" s="35"/>
      <c r="Q73" s="52">
        <f t="shared" si="18"/>
        <v>1</v>
      </c>
      <c r="R73" s="24">
        <f t="shared" si="5"/>
        <v>0</v>
      </c>
      <c r="S73" s="24">
        <f t="shared" si="6"/>
        <v>47.5</v>
      </c>
      <c r="T73" s="35"/>
      <c r="U73" s="36">
        <f t="shared" si="7"/>
        <v>0</v>
      </c>
      <c r="V73" s="36">
        <f t="shared" si="19"/>
        <v>0</v>
      </c>
      <c r="W73" s="24">
        <f t="shared" si="20"/>
        <v>0</v>
      </c>
      <c r="X73" s="24">
        <f t="shared" si="21"/>
        <v>47.5</v>
      </c>
      <c r="Y73" s="32"/>
      <c r="Z73" s="34">
        <v>0</v>
      </c>
      <c r="AA73" s="25">
        <f t="shared" si="9"/>
        <v>0</v>
      </c>
      <c r="AB73" s="10">
        <f t="shared" si="10"/>
        <v>0</v>
      </c>
      <c r="AC73" s="26">
        <f t="shared" si="11"/>
        <v>100</v>
      </c>
      <c r="AD73" s="34"/>
      <c r="AE73" s="26">
        <f t="shared" si="12"/>
        <v>0</v>
      </c>
      <c r="AF73" s="34">
        <v>0</v>
      </c>
      <c r="AG73" s="25">
        <f t="shared" si="13"/>
        <v>1</v>
      </c>
      <c r="AH73" s="10">
        <f t="shared" si="14"/>
        <v>0</v>
      </c>
      <c r="AI73" s="26">
        <f t="shared" si="15"/>
        <v>-100</v>
      </c>
      <c r="AJ73" s="34"/>
    </row>
    <row r="74" spans="1:36">
      <c r="A74" s="33"/>
      <c r="B74" s="22">
        <f t="shared" si="16"/>
        <v>4.027777777777776E-2</v>
      </c>
      <c r="C74" s="15"/>
      <c r="D74" s="50" t="s">
        <v>106</v>
      </c>
      <c r="E74" s="40"/>
      <c r="F74" s="31">
        <v>0</v>
      </c>
      <c r="G74" s="31">
        <v>0</v>
      </c>
      <c r="H74" s="52">
        <f t="shared" si="17"/>
        <v>1</v>
      </c>
      <c r="J74" s="54">
        <f t="shared" si="1"/>
        <v>0</v>
      </c>
      <c r="K74" s="55">
        <f t="shared" si="2"/>
        <v>47.5</v>
      </c>
      <c r="L74" s="54">
        <f>MIN(J74:$J$136)</f>
        <v>0</v>
      </c>
      <c r="M74" s="55">
        <f>MIN(K74:$K$136)</f>
        <v>22.5</v>
      </c>
      <c r="N74" s="24">
        <f t="shared" si="3"/>
        <v>0</v>
      </c>
      <c r="O74" s="24">
        <f t="shared" si="4"/>
        <v>95</v>
      </c>
      <c r="P74" s="35"/>
      <c r="Q74" s="52">
        <f t="shared" si="18"/>
        <v>1</v>
      </c>
      <c r="R74" s="24">
        <f t="shared" si="5"/>
        <v>0</v>
      </c>
      <c r="S74" s="24">
        <f t="shared" si="6"/>
        <v>47.5</v>
      </c>
      <c r="T74" s="35"/>
      <c r="U74" s="36">
        <f t="shared" si="7"/>
        <v>0</v>
      </c>
      <c r="V74" s="36">
        <f t="shared" si="19"/>
        <v>0</v>
      </c>
      <c r="W74" s="24">
        <f t="shared" si="20"/>
        <v>0</v>
      </c>
      <c r="X74" s="24">
        <f t="shared" si="21"/>
        <v>47.5</v>
      </c>
      <c r="Y74" s="32"/>
      <c r="Z74" s="34">
        <v>0</v>
      </c>
      <c r="AA74" s="25">
        <f t="shared" si="9"/>
        <v>0</v>
      </c>
      <c r="AB74" s="10">
        <f t="shared" si="10"/>
        <v>0</v>
      </c>
      <c r="AC74" s="26">
        <f t="shared" si="11"/>
        <v>100</v>
      </c>
      <c r="AD74" s="34"/>
      <c r="AE74" s="26">
        <f t="shared" si="12"/>
        <v>0</v>
      </c>
      <c r="AF74" s="34">
        <v>0</v>
      </c>
      <c r="AG74" s="25">
        <f t="shared" si="13"/>
        <v>1</v>
      </c>
      <c r="AH74" s="10">
        <f t="shared" si="14"/>
        <v>0</v>
      </c>
      <c r="AI74" s="26">
        <f t="shared" si="15"/>
        <v>-100</v>
      </c>
      <c r="AJ74" s="34"/>
    </row>
    <row r="75" spans="1:36">
      <c r="A75" s="33"/>
      <c r="B75" s="22">
        <f t="shared" si="16"/>
        <v>4.0972222222222202E-2</v>
      </c>
      <c r="C75" s="15"/>
      <c r="D75" s="50" t="s">
        <v>106</v>
      </c>
      <c r="E75" s="40"/>
      <c r="F75" s="31">
        <v>0</v>
      </c>
      <c r="G75" s="31">
        <v>0</v>
      </c>
      <c r="H75" s="52">
        <f t="shared" si="17"/>
        <v>1</v>
      </c>
      <c r="J75" s="54">
        <f t="shared" si="1"/>
        <v>0</v>
      </c>
      <c r="K75" s="55">
        <f t="shared" si="2"/>
        <v>47.5</v>
      </c>
      <c r="L75" s="54">
        <f>MIN(J75:$J$136)</f>
        <v>0</v>
      </c>
      <c r="M75" s="55">
        <f>MIN(K75:$K$136)</f>
        <v>22.5</v>
      </c>
      <c r="N75" s="24">
        <f t="shared" si="3"/>
        <v>0</v>
      </c>
      <c r="O75" s="24">
        <f t="shared" si="4"/>
        <v>95</v>
      </c>
      <c r="P75" s="35"/>
      <c r="Q75" s="52">
        <f t="shared" si="18"/>
        <v>1</v>
      </c>
      <c r="R75" s="24">
        <f t="shared" si="5"/>
        <v>0</v>
      </c>
      <c r="S75" s="24">
        <f t="shared" si="6"/>
        <v>47.5</v>
      </c>
      <c r="T75" s="35"/>
      <c r="U75" s="36">
        <f t="shared" si="7"/>
        <v>0</v>
      </c>
      <c r="V75" s="36">
        <f t="shared" si="19"/>
        <v>0</v>
      </c>
      <c r="W75" s="24">
        <f t="shared" si="20"/>
        <v>0</v>
      </c>
      <c r="X75" s="24">
        <f t="shared" si="21"/>
        <v>47.5</v>
      </c>
      <c r="Y75" s="32"/>
      <c r="Z75" s="34">
        <v>0</v>
      </c>
      <c r="AA75" s="25">
        <f t="shared" si="9"/>
        <v>0</v>
      </c>
      <c r="AB75" s="10">
        <f t="shared" si="10"/>
        <v>0</v>
      </c>
      <c r="AC75" s="26">
        <f t="shared" si="11"/>
        <v>100</v>
      </c>
      <c r="AD75" s="34"/>
      <c r="AE75" s="26">
        <f t="shared" si="12"/>
        <v>0</v>
      </c>
      <c r="AF75" s="34">
        <v>0</v>
      </c>
      <c r="AG75" s="25">
        <f t="shared" si="13"/>
        <v>1</v>
      </c>
      <c r="AH75" s="10">
        <f t="shared" si="14"/>
        <v>0</v>
      </c>
      <c r="AI75" s="26">
        <f t="shared" si="15"/>
        <v>-100</v>
      </c>
      <c r="AJ75" s="34"/>
    </row>
    <row r="76" spans="1:36">
      <c r="A76" s="33"/>
      <c r="B76" s="22">
        <f t="shared" si="16"/>
        <v>4.1666666666666644E-2</v>
      </c>
      <c r="C76" s="15"/>
      <c r="D76" s="50" t="s">
        <v>106</v>
      </c>
      <c r="E76" s="40"/>
      <c r="F76" s="31">
        <v>0</v>
      </c>
      <c r="G76" s="31">
        <v>0</v>
      </c>
      <c r="H76" s="52">
        <f t="shared" si="17"/>
        <v>1</v>
      </c>
      <c r="J76" s="54">
        <f t="shared" si="1"/>
        <v>0</v>
      </c>
      <c r="K76" s="55">
        <f t="shared" si="2"/>
        <v>47.5</v>
      </c>
      <c r="L76" s="54">
        <f>MIN(J76:$J$136)</f>
        <v>0</v>
      </c>
      <c r="M76" s="55">
        <f>MIN(K76:$K$136)</f>
        <v>22.5</v>
      </c>
      <c r="N76" s="24">
        <f t="shared" si="3"/>
        <v>0</v>
      </c>
      <c r="O76" s="24">
        <f t="shared" si="4"/>
        <v>95</v>
      </c>
      <c r="P76" s="35"/>
      <c r="Q76" s="52">
        <f t="shared" si="18"/>
        <v>1</v>
      </c>
      <c r="R76" s="24">
        <f t="shared" si="5"/>
        <v>0</v>
      </c>
      <c r="S76" s="24">
        <f t="shared" si="6"/>
        <v>47.5</v>
      </c>
      <c r="T76" s="35"/>
      <c r="U76" s="36">
        <f t="shared" si="7"/>
        <v>0</v>
      </c>
      <c r="V76" s="36">
        <f t="shared" si="19"/>
        <v>0</v>
      </c>
      <c r="W76" s="24">
        <f t="shared" si="20"/>
        <v>0</v>
      </c>
      <c r="X76" s="24">
        <f t="shared" si="21"/>
        <v>47.5</v>
      </c>
      <c r="Y76" s="32"/>
      <c r="Z76" s="34">
        <v>0</v>
      </c>
      <c r="AA76" s="25">
        <f t="shared" si="9"/>
        <v>0</v>
      </c>
      <c r="AB76" s="10">
        <f t="shared" si="10"/>
        <v>0</v>
      </c>
      <c r="AC76" s="26">
        <f t="shared" si="11"/>
        <v>100</v>
      </c>
      <c r="AD76" s="34"/>
      <c r="AE76" s="26">
        <f t="shared" si="12"/>
        <v>0</v>
      </c>
      <c r="AF76" s="34">
        <v>0</v>
      </c>
      <c r="AG76" s="25">
        <f t="shared" si="13"/>
        <v>1</v>
      </c>
      <c r="AH76" s="10">
        <f t="shared" si="14"/>
        <v>0</v>
      </c>
      <c r="AI76" s="26">
        <f t="shared" si="15"/>
        <v>-100</v>
      </c>
      <c r="AJ76" s="34"/>
    </row>
    <row r="77" spans="1:36">
      <c r="A77" s="33"/>
      <c r="B77" s="22">
        <f t="shared" si="16"/>
        <v>4.2361111111111086E-2</v>
      </c>
      <c r="C77" s="15"/>
      <c r="D77" s="51" t="s">
        <v>107</v>
      </c>
      <c r="E77" s="40"/>
      <c r="F77" s="31">
        <v>0</v>
      </c>
      <c r="G77" s="31">
        <v>0</v>
      </c>
      <c r="H77" s="52">
        <f t="shared" si="17"/>
        <v>1</v>
      </c>
      <c r="J77" s="54">
        <f t="shared" si="1"/>
        <v>0</v>
      </c>
      <c r="K77" s="55">
        <f t="shared" si="2"/>
        <v>47.5</v>
      </c>
      <c r="L77" s="54">
        <f>MIN(J77:$J$136)</f>
        <v>0</v>
      </c>
      <c r="M77" s="55">
        <f>MIN(K77:$K$136)</f>
        <v>22.5</v>
      </c>
      <c r="N77" s="24">
        <f t="shared" si="3"/>
        <v>0</v>
      </c>
      <c r="O77" s="24">
        <f t="shared" si="4"/>
        <v>95</v>
      </c>
      <c r="P77" s="35"/>
      <c r="Q77" s="52">
        <f t="shared" si="18"/>
        <v>1</v>
      </c>
      <c r="R77" s="24">
        <f t="shared" si="5"/>
        <v>0</v>
      </c>
      <c r="S77" s="24">
        <f t="shared" si="6"/>
        <v>47.5</v>
      </c>
      <c r="T77" s="35"/>
      <c r="U77" s="36">
        <f t="shared" si="7"/>
        <v>0</v>
      </c>
      <c r="V77" s="36">
        <f t="shared" si="19"/>
        <v>0</v>
      </c>
      <c r="W77" s="24">
        <f t="shared" si="20"/>
        <v>0</v>
      </c>
      <c r="X77" s="24">
        <f t="shared" si="21"/>
        <v>47.5</v>
      </c>
      <c r="Y77" s="32"/>
      <c r="Z77" s="34">
        <v>0</v>
      </c>
      <c r="AA77" s="25">
        <f t="shared" si="9"/>
        <v>0</v>
      </c>
      <c r="AB77" s="10">
        <f t="shared" si="10"/>
        <v>0</v>
      </c>
      <c r="AC77" s="26">
        <f t="shared" si="11"/>
        <v>100</v>
      </c>
      <c r="AD77" s="34"/>
      <c r="AE77" s="26">
        <f t="shared" si="12"/>
        <v>0</v>
      </c>
      <c r="AF77" s="34">
        <v>0</v>
      </c>
      <c r="AG77" s="25">
        <f t="shared" si="13"/>
        <v>1</v>
      </c>
      <c r="AH77" s="10">
        <f t="shared" si="14"/>
        <v>0</v>
      </c>
      <c r="AI77" s="26">
        <f t="shared" si="15"/>
        <v>-100</v>
      </c>
      <c r="AJ77" s="34"/>
    </row>
    <row r="78" spans="1:36">
      <c r="A78" s="33"/>
      <c r="B78" s="22">
        <f t="shared" si="16"/>
        <v>4.3055555555555527E-2</v>
      </c>
      <c r="C78" s="15"/>
      <c r="D78" s="51" t="s">
        <v>107</v>
      </c>
      <c r="E78" s="40"/>
      <c r="F78" s="31">
        <v>0</v>
      </c>
      <c r="G78" s="31">
        <v>0</v>
      </c>
      <c r="H78" s="52">
        <f t="shared" si="17"/>
        <v>1</v>
      </c>
      <c r="J78" s="54">
        <f t="shared" si="1"/>
        <v>0</v>
      </c>
      <c r="K78" s="55">
        <f t="shared" si="2"/>
        <v>47.5</v>
      </c>
      <c r="L78" s="54">
        <f>MIN(J78:$J$136)</f>
        <v>0</v>
      </c>
      <c r="M78" s="55">
        <f>MIN(K78:$K$136)</f>
        <v>22.5</v>
      </c>
      <c r="N78" s="24">
        <f t="shared" si="3"/>
        <v>0</v>
      </c>
      <c r="O78" s="24">
        <f t="shared" si="4"/>
        <v>95</v>
      </c>
      <c r="P78" s="35"/>
      <c r="Q78" s="52">
        <f t="shared" si="18"/>
        <v>1</v>
      </c>
      <c r="R78" s="24">
        <f t="shared" si="5"/>
        <v>0</v>
      </c>
      <c r="S78" s="24">
        <f t="shared" si="6"/>
        <v>47.5</v>
      </c>
      <c r="T78" s="35"/>
      <c r="U78" s="36">
        <f t="shared" si="7"/>
        <v>0</v>
      </c>
      <c r="V78" s="36">
        <f t="shared" si="19"/>
        <v>0</v>
      </c>
      <c r="W78" s="24">
        <f t="shared" si="20"/>
        <v>0</v>
      </c>
      <c r="X78" s="24">
        <f t="shared" si="21"/>
        <v>47.5</v>
      </c>
      <c r="Y78" s="32"/>
      <c r="Z78" s="34">
        <v>0</v>
      </c>
      <c r="AA78" s="25">
        <f t="shared" si="9"/>
        <v>0</v>
      </c>
      <c r="AB78" s="10">
        <f t="shared" si="10"/>
        <v>0</v>
      </c>
      <c r="AC78" s="26">
        <f t="shared" si="11"/>
        <v>100</v>
      </c>
      <c r="AD78" s="34"/>
      <c r="AE78" s="26">
        <f t="shared" si="12"/>
        <v>0</v>
      </c>
      <c r="AF78" s="34">
        <v>0</v>
      </c>
      <c r="AG78" s="25">
        <f t="shared" si="13"/>
        <v>1</v>
      </c>
      <c r="AH78" s="10">
        <f t="shared" si="14"/>
        <v>0</v>
      </c>
      <c r="AI78" s="26">
        <f t="shared" si="15"/>
        <v>-100</v>
      </c>
      <c r="AJ78" s="34"/>
    </row>
    <row r="79" spans="1:36">
      <c r="A79" s="33"/>
      <c r="B79" s="22">
        <f t="shared" si="16"/>
        <v>4.3749999999999969E-2</v>
      </c>
      <c r="C79" s="15"/>
      <c r="D79" s="51" t="s">
        <v>107</v>
      </c>
      <c r="E79" s="40"/>
      <c r="F79" s="31">
        <v>0</v>
      </c>
      <c r="G79" s="31">
        <v>0</v>
      </c>
      <c r="H79" s="52">
        <f t="shared" si="17"/>
        <v>1</v>
      </c>
      <c r="J79" s="54">
        <f t="shared" si="1"/>
        <v>0</v>
      </c>
      <c r="K79" s="55">
        <f t="shared" si="2"/>
        <v>47.5</v>
      </c>
      <c r="L79" s="54">
        <f>MIN(J79:$J$136)</f>
        <v>0</v>
      </c>
      <c r="M79" s="55">
        <f>MIN(K79:$K$136)</f>
        <v>22.5</v>
      </c>
      <c r="N79" s="24">
        <f t="shared" si="3"/>
        <v>0</v>
      </c>
      <c r="O79" s="24">
        <f t="shared" si="4"/>
        <v>95</v>
      </c>
      <c r="P79" s="35"/>
      <c r="Q79" s="52">
        <f t="shared" si="18"/>
        <v>1</v>
      </c>
      <c r="R79" s="24">
        <f t="shared" si="5"/>
        <v>0</v>
      </c>
      <c r="S79" s="24">
        <f t="shared" si="6"/>
        <v>47.5</v>
      </c>
      <c r="T79" s="35"/>
      <c r="U79" s="36">
        <f t="shared" si="7"/>
        <v>0</v>
      </c>
      <c r="V79" s="36">
        <f t="shared" si="19"/>
        <v>0</v>
      </c>
      <c r="W79" s="24">
        <f t="shared" si="20"/>
        <v>0</v>
      </c>
      <c r="X79" s="24">
        <f t="shared" si="21"/>
        <v>47.5</v>
      </c>
      <c r="Y79" s="32"/>
      <c r="Z79" s="34">
        <v>0</v>
      </c>
      <c r="AA79" s="25">
        <f t="shared" si="9"/>
        <v>0</v>
      </c>
      <c r="AB79" s="10">
        <f t="shared" si="10"/>
        <v>0</v>
      </c>
      <c r="AC79" s="26">
        <f t="shared" si="11"/>
        <v>100</v>
      </c>
      <c r="AD79" s="34"/>
      <c r="AE79" s="26">
        <f t="shared" si="12"/>
        <v>0</v>
      </c>
      <c r="AF79" s="34">
        <v>0</v>
      </c>
      <c r="AG79" s="25">
        <f t="shared" si="13"/>
        <v>1</v>
      </c>
      <c r="AH79" s="10">
        <f t="shared" si="14"/>
        <v>0</v>
      </c>
      <c r="AI79" s="26">
        <f t="shared" si="15"/>
        <v>-100</v>
      </c>
      <c r="AJ79" s="34"/>
    </row>
    <row r="80" spans="1:36">
      <c r="A80" s="33"/>
      <c r="B80" s="22">
        <f t="shared" si="16"/>
        <v>4.4444444444444411E-2</v>
      </c>
      <c r="C80" s="15"/>
      <c r="D80" s="51" t="s">
        <v>107</v>
      </c>
      <c r="E80" s="40"/>
      <c r="F80" s="31">
        <v>0</v>
      </c>
      <c r="G80" s="31">
        <v>0</v>
      </c>
      <c r="H80" s="52">
        <f t="shared" si="17"/>
        <v>1</v>
      </c>
      <c r="J80" s="54">
        <f t="shared" si="1"/>
        <v>0</v>
      </c>
      <c r="K80" s="55">
        <f t="shared" si="2"/>
        <v>47.5</v>
      </c>
      <c r="L80" s="54">
        <f>MIN(J80:$J$136)</f>
        <v>0</v>
      </c>
      <c r="M80" s="55">
        <f>MIN(K80:$K$136)</f>
        <v>22.5</v>
      </c>
      <c r="N80" s="24">
        <f t="shared" si="3"/>
        <v>0</v>
      </c>
      <c r="O80" s="24">
        <f t="shared" si="4"/>
        <v>95</v>
      </c>
      <c r="P80" s="35"/>
      <c r="Q80" s="52">
        <f t="shared" si="18"/>
        <v>1</v>
      </c>
      <c r="R80" s="24">
        <f t="shared" si="5"/>
        <v>0</v>
      </c>
      <c r="S80" s="24">
        <f t="shared" si="6"/>
        <v>47.5</v>
      </c>
      <c r="T80" s="35"/>
      <c r="U80" s="36">
        <f t="shared" si="7"/>
        <v>0</v>
      </c>
      <c r="V80" s="36">
        <f t="shared" si="19"/>
        <v>0</v>
      </c>
      <c r="W80" s="24">
        <f t="shared" si="20"/>
        <v>0</v>
      </c>
      <c r="X80" s="24">
        <f t="shared" si="21"/>
        <v>47.5</v>
      </c>
      <c r="Y80" s="32"/>
      <c r="Z80" s="34">
        <v>0</v>
      </c>
      <c r="AA80" s="25">
        <f t="shared" si="9"/>
        <v>0</v>
      </c>
      <c r="AB80" s="10">
        <f t="shared" si="10"/>
        <v>0</v>
      </c>
      <c r="AC80" s="26">
        <f t="shared" si="11"/>
        <v>100</v>
      </c>
      <c r="AD80" s="34"/>
      <c r="AE80" s="26">
        <f t="shared" si="12"/>
        <v>0</v>
      </c>
      <c r="AF80" s="34">
        <v>0</v>
      </c>
      <c r="AG80" s="25">
        <f t="shared" si="13"/>
        <v>1</v>
      </c>
      <c r="AH80" s="10">
        <f t="shared" si="14"/>
        <v>0</v>
      </c>
      <c r="AI80" s="26">
        <f t="shared" si="15"/>
        <v>-100</v>
      </c>
      <c r="AJ80" s="34"/>
    </row>
    <row r="81" spans="1:36">
      <c r="A81" s="33"/>
      <c r="B81" s="22">
        <f t="shared" si="16"/>
        <v>4.5138888888888853E-2</v>
      </c>
      <c r="C81" s="15"/>
      <c r="D81" s="51" t="s">
        <v>107</v>
      </c>
      <c r="E81" s="40"/>
      <c r="F81" s="31">
        <v>0</v>
      </c>
      <c r="G81" s="31">
        <v>0</v>
      </c>
      <c r="H81" s="52">
        <f t="shared" si="17"/>
        <v>1</v>
      </c>
      <c r="J81" s="54">
        <f t="shared" si="1"/>
        <v>0</v>
      </c>
      <c r="K81" s="55">
        <f t="shared" si="2"/>
        <v>47.5</v>
      </c>
      <c r="L81" s="54">
        <f>MIN(J81:$J$136)</f>
        <v>0</v>
      </c>
      <c r="M81" s="55">
        <f>MIN(K81:$K$136)</f>
        <v>22.5</v>
      </c>
      <c r="N81" s="24">
        <f t="shared" si="3"/>
        <v>0</v>
      </c>
      <c r="O81" s="24">
        <f t="shared" si="4"/>
        <v>95</v>
      </c>
      <c r="P81" s="35"/>
      <c r="Q81" s="52">
        <f t="shared" si="18"/>
        <v>1</v>
      </c>
      <c r="R81" s="24">
        <f t="shared" si="5"/>
        <v>0</v>
      </c>
      <c r="S81" s="24">
        <f t="shared" si="6"/>
        <v>47.5</v>
      </c>
      <c r="T81" s="35"/>
      <c r="U81" s="36">
        <f t="shared" si="7"/>
        <v>0</v>
      </c>
      <c r="V81" s="36">
        <f t="shared" si="19"/>
        <v>0</v>
      </c>
      <c r="W81" s="24">
        <f t="shared" si="20"/>
        <v>0</v>
      </c>
      <c r="X81" s="24">
        <f t="shared" si="21"/>
        <v>47.5</v>
      </c>
      <c r="Y81" s="32"/>
      <c r="Z81" s="34">
        <v>0</v>
      </c>
      <c r="AA81" s="25">
        <f t="shared" si="9"/>
        <v>0</v>
      </c>
      <c r="AB81" s="10">
        <f t="shared" si="10"/>
        <v>0</v>
      </c>
      <c r="AC81" s="26">
        <f t="shared" si="11"/>
        <v>100</v>
      </c>
      <c r="AD81" s="34"/>
      <c r="AE81" s="26">
        <f t="shared" si="12"/>
        <v>0</v>
      </c>
      <c r="AF81" s="34">
        <v>0</v>
      </c>
      <c r="AG81" s="25">
        <f t="shared" si="13"/>
        <v>1</v>
      </c>
      <c r="AH81" s="10">
        <f t="shared" si="14"/>
        <v>0</v>
      </c>
      <c r="AI81" s="26">
        <f t="shared" si="15"/>
        <v>-100</v>
      </c>
      <c r="AJ81" s="34"/>
    </row>
    <row r="82" spans="1:36">
      <c r="A82" s="33"/>
      <c r="B82" s="22">
        <f t="shared" si="16"/>
        <v>4.5833333333333295E-2</v>
      </c>
      <c r="C82" s="15"/>
      <c r="D82" s="51" t="s">
        <v>107</v>
      </c>
      <c r="E82" s="40"/>
      <c r="F82" s="31">
        <v>0</v>
      </c>
      <c r="G82" s="31">
        <v>0</v>
      </c>
      <c r="H82" s="52">
        <f t="shared" si="17"/>
        <v>1</v>
      </c>
      <c r="J82" s="54">
        <f t="shared" ref="J82:J145" si="22">IF((-((($E$4*(1-H82))-((1-$E$6)*$E$4)-$AH82)/$D$8))&lt;(-$E$4*1),-$E$4*1,((($E$4*(1-H82))-((1-$E$6)*$E$4)-$AH82)/$D$8))</f>
        <v>0</v>
      </c>
      <c r="K82" s="55">
        <f t="shared" ref="K82:K145" si="23">IF((((($E$4*H82)-($E$4*$D$6)-$AB82)*$E$8))*1&gt;$E$4,$E$4*1,((($E$4*H82)-($E$4*$D$6)-$AB82)*$E$8))</f>
        <v>47.5</v>
      </c>
      <c r="L82" s="54">
        <f>MIN(J82:$J$136)</f>
        <v>0</v>
      </c>
      <c r="M82" s="55">
        <f>MIN(K82:$K$136)</f>
        <v>22.5</v>
      </c>
      <c r="N82" s="24">
        <f t="shared" ref="N82:N145" si="24">MAX(-$D$4,-J82*2)</f>
        <v>0</v>
      </c>
      <c r="O82" s="24">
        <f t="shared" ref="O82:O145" si="25">MIN($D$4,K82*2)</f>
        <v>95</v>
      </c>
      <c r="P82" s="35"/>
      <c r="Q82" s="52">
        <f t="shared" si="18"/>
        <v>1</v>
      </c>
      <c r="R82" s="24">
        <f t="shared" ref="R82:R145" si="26">IF((-((($E$4*(1-Q82))-((1-$E$6)*$E$4)-$AH82)/$D$8))&lt;(-$E$4*1),-$E$4*1,((($E$4*(1-Q82))-((1-$E$6)*$E$4)-$AH82)/$D$8))</f>
        <v>0</v>
      </c>
      <c r="S82" s="24">
        <f t="shared" ref="S82:S145" si="27">IF((((($E$4*Q82)-($E$4*$D$6)-$AB82)*$E$8))*1&gt;$E$4,$E$4*1,((($E$4*Q82)-($E$4*$D$6)-$AB82)*$E$8))</f>
        <v>47.5</v>
      </c>
      <c r="T82" s="35"/>
      <c r="U82" s="36">
        <f t="shared" ref="U82:U145" si="28">IF(G82&gt;0,G82*(1/60)*$E$8,G82*(1/60)/$D$8)</f>
        <v>0</v>
      </c>
      <c r="V82" s="36">
        <f t="shared" si="19"/>
        <v>0</v>
      </c>
      <c r="W82" s="24">
        <f t="shared" si="20"/>
        <v>0</v>
      </c>
      <c r="X82" s="24">
        <f t="shared" si="21"/>
        <v>47.5</v>
      </c>
      <c r="Y82" s="32"/>
      <c r="Z82" s="34">
        <v>0</v>
      </c>
      <c r="AA82" s="25">
        <f t="shared" ref="AA82:AA145" si="29">(AB82/$E$4)+$D$6</f>
        <v>0</v>
      </c>
      <c r="AB82" s="10">
        <f t="shared" ref="AB82:AB145" si="30">Z82*IF(AD$17="DC",0.25,IF(AD$17="DM",0.5,1))</f>
        <v>0</v>
      </c>
      <c r="AC82" s="26">
        <f t="shared" ref="AC82:AC145" si="31">$D$4-Z82</f>
        <v>100</v>
      </c>
      <c r="AD82" s="34"/>
      <c r="AE82" s="26">
        <f t="shared" ref="AE82:AE145" si="32">IF(OR(H82&lt;AA82,H82&gt;AG82),1,0)</f>
        <v>0</v>
      </c>
      <c r="AF82" s="34">
        <v>0</v>
      </c>
      <c r="AG82" s="25">
        <f t="shared" ref="AG82:AG145" si="33">1-(AH82/$E$4)-(1-$E$6)</f>
        <v>1</v>
      </c>
      <c r="AH82" s="10">
        <f t="shared" ref="AH82:AH145" si="34">AF82*IF(AJ$17="DC",0.25,IF(AJ$17="DM",0.5,1))</f>
        <v>0</v>
      </c>
      <c r="AI82" s="26">
        <f t="shared" ref="AI82:AI145" si="35">AF82-$D$4</f>
        <v>-100</v>
      </c>
      <c r="AJ82" s="34"/>
    </row>
    <row r="83" spans="1:36">
      <c r="A83" s="33"/>
      <c r="B83" s="22">
        <f t="shared" ref="B83:B146" si="36">B82+1/(48*30)</f>
        <v>4.6527777777777737E-2</v>
      </c>
      <c r="C83" s="15"/>
      <c r="D83" s="51" t="s">
        <v>107</v>
      </c>
      <c r="E83" s="40"/>
      <c r="F83" s="31">
        <v>0</v>
      </c>
      <c r="G83" s="31">
        <v>0</v>
      </c>
      <c r="H83" s="52">
        <f t="shared" ref="H83:H146" si="37">H82-(IF((F82+G82)&gt;0,(((F82+G82)*(1/60))/$E$8),(((F82+G82)*(1/60))*$D$8))/$E$4)</f>
        <v>1</v>
      </c>
      <c r="J83" s="54">
        <f t="shared" si="22"/>
        <v>0</v>
      </c>
      <c r="K83" s="55">
        <f t="shared" si="23"/>
        <v>47.5</v>
      </c>
      <c r="L83" s="54">
        <f>MIN(J83:$J$136)</f>
        <v>0</v>
      </c>
      <c r="M83" s="55">
        <f>MIN(K83:$K$136)</f>
        <v>22.5</v>
      </c>
      <c r="N83" s="24">
        <f t="shared" si="24"/>
        <v>0</v>
      </c>
      <c r="O83" s="24">
        <f t="shared" si="25"/>
        <v>95</v>
      </c>
      <c r="P83" s="35"/>
      <c r="Q83" s="52">
        <f t="shared" ref="Q83:Q146" si="38">Q82-(IF((F82)&gt;0,(((F82)*(1/60))/$E$8),(((F82)*(1/60))*$D$8))/$E$4)</f>
        <v>1</v>
      </c>
      <c r="R83" s="24">
        <f t="shared" si="26"/>
        <v>0</v>
      </c>
      <c r="S83" s="24">
        <f t="shared" si="27"/>
        <v>47.5</v>
      </c>
      <c r="T83" s="35"/>
      <c r="U83" s="36">
        <f t="shared" si="28"/>
        <v>0</v>
      </c>
      <c r="V83" s="36">
        <f t="shared" ref="V83:V146" si="39">V82+U82</f>
        <v>0</v>
      </c>
      <c r="W83" s="24">
        <f t="shared" ref="W83:W146" si="40">R83+V83</f>
        <v>0</v>
      </c>
      <c r="X83" s="24">
        <f t="shared" ref="X83:X146" si="41">S83-V83</f>
        <v>47.5</v>
      </c>
      <c r="Y83" s="32"/>
      <c r="Z83" s="34">
        <v>0</v>
      </c>
      <c r="AA83" s="25">
        <f t="shared" si="29"/>
        <v>0</v>
      </c>
      <c r="AB83" s="10">
        <f t="shared" si="30"/>
        <v>0</v>
      </c>
      <c r="AC83" s="26">
        <f t="shared" si="31"/>
        <v>100</v>
      </c>
      <c r="AD83" s="34"/>
      <c r="AE83" s="26">
        <f t="shared" si="32"/>
        <v>0</v>
      </c>
      <c r="AF83" s="34">
        <v>0</v>
      </c>
      <c r="AG83" s="25">
        <f t="shared" si="33"/>
        <v>1</v>
      </c>
      <c r="AH83" s="10">
        <f t="shared" si="34"/>
        <v>0</v>
      </c>
      <c r="AI83" s="26">
        <f t="shared" si="35"/>
        <v>-100</v>
      </c>
      <c r="AJ83" s="34"/>
    </row>
    <row r="84" spans="1:36">
      <c r="A84" s="33"/>
      <c r="B84" s="22">
        <f t="shared" si="36"/>
        <v>4.7222222222222179E-2</v>
      </c>
      <c r="C84" s="15"/>
      <c r="D84" s="51" t="s">
        <v>107</v>
      </c>
      <c r="E84" s="40"/>
      <c r="F84" s="31">
        <v>0</v>
      </c>
      <c r="G84" s="31">
        <v>0</v>
      </c>
      <c r="H84" s="52">
        <f t="shared" si="37"/>
        <v>1</v>
      </c>
      <c r="J84" s="54">
        <f t="shared" si="22"/>
        <v>0</v>
      </c>
      <c r="K84" s="55">
        <f t="shared" si="23"/>
        <v>47.5</v>
      </c>
      <c r="L84" s="54">
        <f>MIN(J84:$J$136)</f>
        <v>0</v>
      </c>
      <c r="M84" s="55">
        <f>MIN(K84:$K$136)</f>
        <v>22.5</v>
      </c>
      <c r="N84" s="24">
        <f t="shared" si="24"/>
        <v>0</v>
      </c>
      <c r="O84" s="24">
        <f t="shared" si="25"/>
        <v>95</v>
      </c>
      <c r="P84" s="35"/>
      <c r="Q84" s="52">
        <f t="shared" si="38"/>
        <v>1</v>
      </c>
      <c r="R84" s="24">
        <f t="shared" si="26"/>
        <v>0</v>
      </c>
      <c r="S84" s="24">
        <f t="shared" si="27"/>
        <v>47.5</v>
      </c>
      <c r="T84" s="35"/>
      <c r="U84" s="36">
        <f t="shared" si="28"/>
        <v>0</v>
      </c>
      <c r="V84" s="36">
        <f t="shared" si="39"/>
        <v>0</v>
      </c>
      <c r="W84" s="24">
        <f t="shared" si="40"/>
        <v>0</v>
      </c>
      <c r="X84" s="24">
        <f t="shared" si="41"/>
        <v>47.5</v>
      </c>
      <c r="Y84" s="32"/>
      <c r="Z84" s="34">
        <v>0</v>
      </c>
      <c r="AA84" s="25">
        <f t="shared" si="29"/>
        <v>0</v>
      </c>
      <c r="AB84" s="10">
        <f t="shared" si="30"/>
        <v>0</v>
      </c>
      <c r="AC84" s="26">
        <f t="shared" si="31"/>
        <v>100</v>
      </c>
      <c r="AD84" s="34"/>
      <c r="AE84" s="26">
        <f t="shared" si="32"/>
        <v>0</v>
      </c>
      <c r="AF84" s="34">
        <v>0</v>
      </c>
      <c r="AG84" s="25">
        <f t="shared" si="33"/>
        <v>1</v>
      </c>
      <c r="AH84" s="10">
        <f t="shared" si="34"/>
        <v>0</v>
      </c>
      <c r="AI84" s="26">
        <f t="shared" si="35"/>
        <v>-100</v>
      </c>
      <c r="AJ84" s="34"/>
    </row>
    <row r="85" spans="1:36">
      <c r="A85" s="33"/>
      <c r="B85" s="22">
        <f t="shared" si="36"/>
        <v>4.7916666666666621E-2</v>
      </c>
      <c r="C85" s="15"/>
      <c r="D85" s="51" t="s">
        <v>107</v>
      </c>
      <c r="E85" s="40"/>
      <c r="F85" s="31">
        <v>0</v>
      </c>
      <c r="G85" s="31">
        <v>0</v>
      </c>
      <c r="H85" s="52">
        <f t="shared" si="37"/>
        <v>1</v>
      </c>
      <c r="J85" s="54">
        <f t="shared" si="22"/>
        <v>0</v>
      </c>
      <c r="K85" s="55">
        <f t="shared" si="23"/>
        <v>47.5</v>
      </c>
      <c r="L85" s="54">
        <f>MIN(J85:$J$136)</f>
        <v>0</v>
      </c>
      <c r="M85" s="55">
        <f>MIN(K85:$K$136)</f>
        <v>22.5</v>
      </c>
      <c r="N85" s="24">
        <f t="shared" si="24"/>
        <v>0</v>
      </c>
      <c r="O85" s="24">
        <f t="shared" si="25"/>
        <v>95</v>
      </c>
      <c r="P85" s="35"/>
      <c r="Q85" s="52">
        <f t="shared" si="38"/>
        <v>1</v>
      </c>
      <c r="R85" s="24">
        <f t="shared" si="26"/>
        <v>0</v>
      </c>
      <c r="S85" s="24">
        <f t="shared" si="27"/>
        <v>47.5</v>
      </c>
      <c r="T85" s="35"/>
      <c r="U85" s="36">
        <f t="shared" si="28"/>
        <v>0</v>
      </c>
      <c r="V85" s="36">
        <f t="shared" si="39"/>
        <v>0</v>
      </c>
      <c r="W85" s="24">
        <f t="shared" si="40"/>
        <v>0</v>
      </c>
      <c r="X85" s="24">
        <f t="shared" si="41"/>
        <v>47.5</v>
      </c>
      <c r="Y85" s="32"/>
      <c r="Z85" s="34">
        <v>0</v>
      </c>
      <c r="AA85" s="25">
        <f t="shared" si="29"/>
        <v>0</v>
      </c>
      <c r="AB85" s="10">
        <f t="shared" si="30"/>
        <v>0</v>
      </c>
      <c r="AC85" s="26">
        <f t="shared" si="31"/>
        <v>100</v>
      </c>
      <c r="AD85" s="34"/>
      <c r="AE85" s="26">
        <f t="shared" si="32"/>
        <v>0</v>
      </c>
      <c r="AF85" s="34">
        <v>0</v>
      </c>
      <c r="AG85" s="25">
        <f t="shared" si="33"/>
        <v>1</v>
      </c>
      <c r="AH85" s="10">
        <f t="shared" si="34"/>
        <v>0</v>
      </c>
      <c r="AI85" s="26">
        <f t="shared" si="35"/>
        <v>-100</v>
      </c>
      <c r="AJ85" s="34"/>
    </row>
    <row r="86" spans="1:36">
      <c r="A86" s="33"/>
      <c r="B86" s="22">
        <f t="shared" si="36"/>
        <v>4.8611111111111063E-2</v>
      </c>
      <c r="C86" s="15"/>
      <c r="D86" s="51" t="s">
        <v>107</v>
      </c>
      <c r="E86" s="40"/>
      <c r="F86" s="31">
        <v>0</v>
      </c>
      <c r="G86" s="31">
        <v>0</v>
      </c>
      <c r="H86" s="52">
        <f t="shared" si="37"/>
        <v>1</v>
      </c>
      <c r="J86" s="54">
        <f t="shared" si="22"/>
        <v>0</v>
      </c>
      <c r="K86" s="55">
        <f t="shared" si="23"/>
        <v>47.5</v>
      </c>
      <c r="L86" s="54">
        <f>MIN(J86:$J$136)</f>
        <v>0</v>
      </c>
      <c r="M86" s="55">
        <f>MIN(K86:$K$136)</f>
        <v>22.5</v>
      </c>
      <c r="N86" s="24">
        <f t="shared" si="24"/>
        <v>0</v>
      </c>
      <c r="O86" s="24">
        <f t="shared" si="25"/>
        <v>95</v>
      </c>
      <c r="P86" s="35"/>
      <c r="Q86" s="52">
        <f t="shared" si="38"/>
        <v>1</v>
      </c>
      <c r="R86" s="24">
        <f t="shared" si="26"/>
        <v>0</v>
      </c>
      <c r="S86" s="24">
        <f t="shared" si="27"/>
        <v>47.5</v>
      </c>
      <c r="T86" s="35"/>
      <c r="U86" s="36">
        <f t="shared" si="28"/>
        <v>0</v>
      </c>
      <c r="V86" s="36">
        <f t="shared" si="39"/>
        <v>0</v>
      </c>
      <c r="W86" s="24">
        <f t="shared" si="40"/>
        <v>0</v>
      </c>
      <c r="X86" s="24">
        <f t="shared" si="41"/>
        <v>47.5</v>
      </c>
      <c r="Y86" s="32"/>
      <c r="Z86" s="34">
        <v>0</v>
      </c>
      <c r="AA86" s="25">
        <f t="shared" si="29"/>
        <v>0</v>
      </c>
      <c r="AB86" s="10">
        <f t="shared" si="30"/>
        <v>0</v>
      </c>
      <c r="AC86" s="26">
        <f t="shared" si="31"/>
        <v>100</v>
      </c>
      <c r="AD86" s="34"/>
      <c r="AE86" s="26">
        <f t="shared" si="32"/>
        <v>0</v>
      </c>
      <c r="AF86" s="34">
        <v>0</v>
      </c>
      <c r="AG86" s="25">
        <f t="shared" si="33"/>
        <v>1</v>
      </c>
      <c r="AH86" s="10">
        <f t="shared" si="34"/>
        <v>0</v>
      </c>
      <c r="AI86" s="26">
        <f t="shared" si="35"/>
        <v>-100</v>
      </c>
      <c r="AJ86" s="34"/>
    </row>
    <row r="87" spans="1:36">
      <c r="A87" s="33"/>
      <c r="B87" s="22">
        <f t="shared" si="36"/>
        <v>4.9305555555555505E-2</v>
      </c>
      <c r="C87" s="15"/>
      <c r="D87" s="51" t="s">
        <v>107</v>
      </c>
      <c r="E87" s="40"/>
      <c r="F87" s="31">
        <v>0</v>
      </c>
      <c r="G87" s="31">
        <v>0</v>
      </c>
      <c r="H87" s="52">
        <f t="shared" si="37"/>
        <v>1</v>
      </c>
      <c r="J87" s="54">
        <f t="shared" si="22"/>
        <v>0</v>
      </c>
      <c r="K87" s="55">
        <f t="shared" si="23"/>
        <v>47.5</v>
      </c>
      <c r="L87" s="54">
        <f>MIN(J87:$J$136)</f>
        <v>0</v>
      </c>
      <c r="M87" s="55">
        <f>MIN(K87:$K$136)</f>
        <v>22.5</v>
      </c>
      <c r="N87" s="24">
        <f t="shared" si="24"/>
        <v>0</v>
      </c>
      <c r="O87" s="24">
        <f t="shared" si="25"/>
        <v>95</v>
      </c>
      <c r="P87" s="35"/>
      <c r="Q87" s="52">
        <f t="shared" si="38"/>
        <v>1</v>
      </c>
      <c r="R87" s="24">
        <f t="shared" si="26"/>
        <v>0</v>
      </c>
      <c r="S87" s="24">
        <f t="shared" si="27"/>
        <v>47.5</v>
      </c>
      <c r="T87" s="35"/>
      <c r="U87" s="36">
        <f t="shared" si="28"/>
        <v>0</v>
      </c>
      <c r="V87" s="36">
        <f t="shared" si="39"/>
        <v>0</v>
      </c>
      <c r="W87" s="24">
        <f t="shared" si="40"/>
        <v>0</v>
      </c>
      <c r="X87" s="24">
        <f t="shared" si="41"/>
        <v>47.5</v>
      </c>
      <c r="Y87" s="32"/>
      <c r="Z87" s="34">
        <v>0</v>
      </c>
      <c r="AA87" s="25">
        <f t="shared" si="29"/>
        <v>0</v>
      </c>
      <c r="AB87" s="10">
        <f t="shared" si="30"/>
        <v>0</v>
      </c>
      <c r="AC87" s="26">
        <f t="shared" si="31"/>
        <v>100</v>
      </c>
      <c r="AD87" s="34"/>
      <c r="AE87" s="26">
        <f t="shared" si="32"/>
        <v>0</v>
      </c>
      <c r="AF87" s="34">
        <v>0</v>
      </c>
      <c r="AG87" s="25">
        <f t="shared" si="33"/>
        <v>1</v>
      </c>
      <c r="AH87" s="10">
        <f t="shared" si="34"/>
        <v>0</v>
      </c>
      <c r="AI87" s="26">
        <f t="shared" si="35"/>
        <v>-100</v>
      </c>
      <c r="AJ87" s="34"/>
    </row>
    <row r="88" spans="1:36">
      <c r="A88" s="33"/>
      <c r="B88" s="22">
        <f t="shared" si="36"/>
        <v>4.9999999999999947E-2</v>
      </c>
      <c r="C88" s="15"/>
      <c r="D88" s="51" t="s">
        <v>107</v>
      </c>
      <c r="E88" s="40"/>
      <c r="F88" s="31">
        <v>0</v>
      </c>
      <c r="G88" s="31">
        <v>0</v>
      </c>
      <c r="H88" s="52">
        <f t="shared" si="37"/>
        <v>1</v>
      </c>
      <c r="J88" s="54">
        <f t="shared" si="22"/>
        <v>0</v>
      </c>
      <c r="K88" s="55">
        <f t="shared" si="23"/>
        <v>47.5</v>
      </c>
      <c r="L88" s="54">
        <f>MIN(J88:$J$136)</f>
        <v>0</v>
      </c>
      <c r="M88" s="55">
        <f>MIN(K88:$K$136)</f>
        <v>22.5</v>
      </c>
      <c r="N88" s="24">
        <f t="shared" si="24"/>
        <v>0</v>
      </c>
      <c r="O88" s="24">
        <f t="shared" si="25"/>
        <v>95</v>
      </c>
      <c r="P88" s="35"/>
      <c r="Q88" s="52">
        <f t="shared" si="38"/>
        <v>1</v>
      </c>
      <c r="R88" s="24">
        <f t="shared" si="26"/>
        <v>0</v>
      </c>
      <c r="S88" s="24">
        <f t="shared" si="27"/>
        <v>47.5</v>
      </c>
      <c r="T88" s="35"/>
      <c r="U88" s="36">
        <f t="shared" si="28"/>
        <v>0</v>
      </c>
      <c r="V88" s="36">
        <f t="shared" si="39"/>
        <v>0</v>
      </c>
      <c r="W88" s="24">
        <f t="shared" si="40"/>
        <v>0</v>
      </c>
      <c r="X88" s="24">
        <f t="shared" si="41"/>
        <v>47.5</v>
      </c>
      <c r="Y88" s="32"/>
      <c r="Z88" s="34">
        <v>0</v>
      </c>
      <c r="AA88" s="25">
        <f t="shared" si="29"/>
        <v>0</v>
      </c>
      <c r="AB88" s="10">
        <f t="shared" si="30"/>
        <v>0</v>
      </c>
      <c r="AC88" s="26">
        <f t="shared" si="31"/>
        <v>100</v>
      </c>
      <c r="AD88" s="34"/>
      <c r="AE88" s="26">
        <f t="shared" si="32"/>
        <v>0</v>
      </c>
      <c r="AF88" s="34">
        <v>0</v>
      </c>
      <c r="AG88" s="25">
        <f t="shared" si="33"/>
        <v>1</v>
      </c>
      <c r="AH88" s="10">
        <f t="shared" si="34"/>
        <v>0</v>
      </c>
      <c r="AI88" s="26">
        <f t="shared" si="35"/>
        <v>-100</v>
      </c>
      <c r="AJ88" s="34"/>
    </row>
    <row r="89" spans="1:36">
      <c r="A89" s="33"/>
      <c r="B89" s="22">
        <f t="shared" si="36"/>
        <v>5.0694444444444389E-2</v>
      </c>
      <c r="C89" s="15"/>
      <c r="D89" s="51" t="s">
        <v>107</v>
      </c>
      <c r="E89" s="40"/>
      <c r="F89" s="31">
        <v>0</v>
      </c>
      <c r="G89" s="31">
        <v>0</v>
      </c>
      <c r="H89" s="52">
        <f t="shared" si="37"/>
        <v>1</v>
      </c>
      <c r="J89" s="54">
        <f t="shared" si="22"/>
        <v>0</v>
      </c>
      <c r="K89" s="55">
        <f t="shared" si="23"/>
        <v>47.5</v>
      </c>
      <c r="L89" s="54">
        <f>MIN(J89:$J$136)</f>
        <v>0</v>
      </c>
      <c r="M89" s="55">
        <f>MIN(K89:$K$136)</f>
        <v>22.5</v>
      </c>
      <c r="N89" s="24">
        <f t="shared" si="24"/>
        <v>0</v>
      </c>
      <c r="O89" s="24">
        <f t="shared" si="25"/>
        <v>95</v>
      </c>
      <c r="P89" s="35"/>
      <c r="Q89" s="52">
        <f t="shared" si="38"/>
        <v>1</v>
      </c>
      <c r="R89" s="24">
        <f t="shared" si="26"/>
        <v>0</v>
      </c>
      <c r="S89" s="24">
        <f t="shared" si="27"/>
        <v>47.5</v>
      </c>
      <c r="T89" s="35"/>
      <c r="U89" s="36">
        <f t="shared" si="28"/>
        <v>0</v>
      </c>
      <c r="V89" s="36">
        <f t="shared" si="39"/>
        <v>0</v>
      </c>
      <c r="W89" s="24">
        <f t="shared" si="40"/>
        <v>0</v>
      </c>
      <c r="X89" s="24">
        <f t="shared" si="41"/>
        <v>47.5</v>
      </c>
      <c r="Y89" s="32"/>
      <c r="Z89" s="34">
        <v>0</v>
      </c>
      <c r="AA89" s="25">
        <f t="shared" si="29"/>
        <v>0</v>
      </c>
      <c r="AB89" s="10">
        <f t="shared" si="30"/>
        <v>0</v>
      </c>
      <c r="AC89" s="26">
        <f t="shared" si="31"/>
        <v>100</v>
      </c>
      <c r="AD89" s="34"/>
      <c r="AE89" s="26">
        <f t="shared" si="32"/>
        <v>0</v>
      </c>
      <c r="AF89" s="34">
        <v>0</v>
      </c>
      <c r="AG89" s="25">
        <f t="shared" si="33"/>
        <v>1</v>
      </c>
      <c r="AH89" s="10">
        <f t="shared" si="34"/>
        <v>0</v>
      </c>
      <c r="AI89" s="26">
        <f t="shared" si="35"/>
        <v>-100</v>
      </c>
      <c r="AJ89" s="34"/>
    </row>
    <row r="90" spans="1:36">
      <c r="A90" s="33"/>
      <c r="B90" s="22">
        <f t="shared" si="36"/>
        <v>5.1388888888888831E-2</v>
      </c>
      <c r="C90" s="15"/>
      <c r="D90" s="51" t="s">
        <v>107</v>
      </c>
      <c r="E90" s="40"/>
      <c r="F90" s="31">
        <v>0</v>
      </c>
      <c r="G90" s="31">
        <v>0</v>
      </c>
      <c r="H90" s="52">
        <f t="shared" si="37"/>
        <v>1</v>
      </c>
      <c r="J90" s="54">
        <f t="shared" si="22"/>
        <v>0</v>
      </c>
      <c r="K90" s="55">
        <f t="shared" si="23"/>
        <v>47.5</v>
      </c>
      <c r="L90" s="54">
        <f>MIN(J90:$J$136)</f>
        <v>0</v>
      </c>
      <c r="M90" s="55">
        <f>MIN(K90:$K$136)</f>
        <v>22.5</v>
      </c>
      <c r="N90" s="24">
        <f t="shared" si="24"/>
        <v>0</v>
      </c>
      <c r="O90" s="24">
        <f t="shared" si="25"/>
        <v>95</v>
      </c>
      <c r="P90" s="35"/>
      <c r="Q90" s="52">
        <f t="shared" si="38"/>
        <v>1</v>
      </c>
      <c r="R90" s="24">
        <f t="shared" si="26"/>
        <v>0</v>
      </c>
      <c r="S90" s="24">
        <f t="shared" si="27"/>
        <v>47.5</v>
      </c>
      <c r="T90" s="35"/>
      <c r="U90" s="36">
        <f t="shared" si="28"/>
        <v>0</v>
      </c>
      <c r="V90" s="36">
        <f t="shared" si="39"/>
        <v>0</v>
      </c>
      <c r="W90" s="24">
        <f t="shared" si="40"/>
        <v>0</v>
      </c>
      <c r="X90" s="24">
        <f t="shared" si="41"/>
        <v>47.5</v>
      </c>
      <c r="Y90" s="32"/>
      <c r="Z90" s="34">
        <v>0</v>
      </c>
      <c r="AA90" s="25">
        <f t="shared" si="29"/>
        <v>0</v>
      </c>
      <c r="AB90" s="10">
        <f t="shared" si="30"/>
        <v>0</v>
      </c>
      <c r="AC90" s="26">
        <f t="shared" si="31"/>
        <v>100</v>
      </c>
      <c r="AD90" s="34"/>
      <c r="AE90" s="26">
        <f t="shared" si="32"/>
        <v>0</v>
      </c>
      <c r="AF90" s="34">
        <v>0</v>
      </c>
      <c r="AG90" s="25">
        <f t="shared" si="33"/>
        <v>1</v>
      </c>
      <c r="AH90" s="10">
        <f t="shared" si="34"/>
        <v>0</v>
      </c>
      <c r="AI90" s="26">
        <f t="shared" si="35"/>
        <v>-100</v>
      </c>
      <c r="AJ90" s="34"/>
    </row>
    <row r="91" spans="1:36">
      <c r="A91" s="33"/>
      <c r="B91" s="22">
        <f t="shared" si="36"/>
        <v>5.2083333333333273E-2</v>
      </c>
      <c r="C91" s="15"/>
      <c r="D91" s="51" t="s">
        <v>107</v>
      </c>
      <c r="E91" s="40"/>
      <c r="F91" s="31">
        <v>0</v>
      </c>
      <c r="G91" s="31">
        <v>0</v>
      </c>
      <c r="H91" s="52">
        <f t="shared" si="37"/>
        <v>1</v>
      </c>
      <c r="J91" s="54">
        <f t="shared" si="22"/>
        <v>0</v>
      </c>
      <c r="K91" s="55">
        <f t="shared" si="23"/>
        <v>47.5</v>
      </c>
      <c r="L91" s="54">
        <f>MIN(J91:$J$136)</f>
        <v>0</v>
      </c>
      <c r="M91" s="55">
        <f>MIN(K91:$K$136)</f>
        <v>22.5</v>
      </c>
      <c r="N91" s="24">
        <f t="shared" si="24"/>
        <v>0</v>
      </c>
      <c r="O91" s="24">
        <f t="shared" si="25"/>
        <v>95</v>
      </c>
      <c r="P91" s="35"/>
      <c r="Q91" s="52">
        <f t="shared" si="38"/>
        <v>1</v>
      </c>
      <c r="R91" s="24">
        <f t="shared" si="26"/>
        <v>0</v>
      </c>
      <c r="S91" s="24">
        <f t="shared" si="27"/>
        <v>47.5</v>
      </c>
      <c r="T91" s="35"/>
      <c r="U91" s="36">
        <f t="shared" si="28"/>
        <v>0</v>
      </c>
      <c r="V91" s="36">
        <f t="shared" si="39"/>
        <v>0</v>
      </c>
      <c r="W91" s="24">
        <f t="shared" si="40"/>
        <v>0</v>
      </c>
      <c r="X91" s="24">
        <f t="shared" si="41"/>
        <v>47.5</v>
      </c>
      <c r="Y91" s="32"/>
      <c r="Z91" s="34">
        <v>0</v>
      </c>
      <c r="AA91" s="25">
        <f t="shared" si="29"/>
        <v>0</v>
      </c>
      <c r="AB91" s="10">
        <f t="shared" si="30"/>
        <v>0</v>
      </c>
      <c r="AC91" s="26">
        <f t="shared" si="31"/>
        <v>100</v>
      </c>
      <c r="AD91" s="34"/>
      <c r="AE91" s="26">
        <f t="shared" si="32"/>
        <v>0</v>
      </c>
      <c r="AF91" s="34">
        <v>0</v>
      </c>
      <c r="AG91" s="25">
        <f t="shared" si="33"/>
        <v>1</v>
      </c>
      <c r="AH91" s="10">
        <f t="shared" si="34"/>
        <v>0</v>
      </c>
      <c r="AI91" s="26">
        <f t="shared" si="35"/>
        <v>-100</v>
      </c>
      <c r="AJ91" s="34"/>
    </row>
    <row r="92" spans="1:36">
      <c r="A92" s="33"/>
      <c r="B92" s="22">
        <f t="shared" si="36"/>
        <v>5.2777777777777715E-2</v>
      </c>
      <c r="C92" s="15"/>
      <c r="D92" s="51" t="s">
        <v>107</v>
      </c>
      <c r="E92" s="40"/>
      <c r="F92" s="31">
        <v>0</v>
      </c>
      <c r="G92" s="31">
        <v>0</v>
      </c>
      <c r="H92" s="52">
        <f t="shared" si="37"/>
        <v>1</v>
      </c>
      <c r="J92" s="54">
        <f t="shared" si="22"/>
        <v>0</v>
      </c>
      <c r="K92" s="55">
        <f t="shared" si="23"/>
        <v>47.5</v>
      </c>
      <c r="L92" s="54">
        <f>MIN(J92:$J$136)</f>
        <v>0</v>
      </c>
      <c r="M92" s="55">
        <f>MIN(K92:$K$136)</f>
        <v>22.5</v>
      </c>
      <c r="N92" s="24">
        <f t="shared" si="24"/>
        <v>0</v>
      </c>
      <c r="O92" s="24">
        <f t="shared" si="25"/>
        <v>95</v>
      </c>
      <c r="P92" s="35"/>
      <c r="Q92" s="52">
        <f t="shared" si="38"/>
        <v>1</v>
      </c>
      <c r="R92" s="24">
        <f t="shared" si="26"/>
        <v>0</v>
      </c>
      <c r="S92" s="24">
        <f t="shared" si="27"/>
        <v>47.5</v>
      </c>
      <c r="T92" s="35"/>
      <c r="U92" s="36">
        <f t="shared" si="28"/>
        <v>0</v>
      </c>
      <c r="V92" s="36">
        <f t="shared" si="39"/>
        <v>0</v>
      </c>
      <c r="W92" s="24">
        <f t="shared" si="40"/>
        <v>0</v>
      </c>
      <c r="X92" s="24">
        <f t="shared" si="41"/>
        <v>47.5</v>
      </c>
      <c r="Y92" s="32"/>
      <c r="Z92" s="34">
        <v>0</v>
      </c>
      <c r="AA92" s="25">
        <f t="shared" si="29"/>
        <v>0</v>
      </c>
      <c r="AB92" s="10">
        <f t="shared" si="30"/>
        <v>0</v>
      </c>
      <c r="AC92" s="26">
        <f t="shared" si="31"/>
        <v>100</v>
      </c>
      <c r="AD92" s="34"/>
      <c r="AE92" s="26">
        <f t="shared" si="32"/>
        <v>0</v>
      </c>
      <c r="AF92" s="34">
        <v>0</v>
      </c>
      <c r="AG92" s="25">
        <f t="shared" si="33"/>
        <v>1</v>
      </c>
      <c r="AH92" s="10">
        <f t="shared" si="34"/>
        <v>0</v>
      </c>
      <c r="AI92" s="26">
        <f t="shared" si="35"/>
        <v>-100</v>
      </c>
      <c r="AJ92" s="34"/>
    </row>
    <row r="93" spans="1:36">
      <c r="A93" s="33"/>
      <c r="B93" s="22">
        <f t="shared" si="36"/>
        <v>5.3472222222222157E-2</v>
      </c>
      <c r="C93" s="15"/>
      <c r="D93" s="51" t="s">
        <v>107</v>
      </c>
      <c r="E93" s="40"/>
      <c r="F93" s="31">
        <v>0</v>
      </c>
      <c r="G93" s="31">
        <v>0</v>
      </c>
      <c r="H93" s="52">
        <f t="shared" si="37"/>
        <v>1</v>
      </c>
      <c r="J93" s="54">
        <f t="shared" si="22"/>
        <v>0</v>
      </c>
      <c r="K93" s="55">
        <f t="shared" si="23"/>
        <v>47.5</v>
      </c>
      <c r="L93" s="54">
        <f>MIN(J93:$J$136)</f>
        <v>0</v>
      </c>
      <c r="M93" s="55">
        <f>MIN(K93:$K$136)</f>
        <v>22.5</v>
      </c>
      <c r="N93" s="24">
        <f t="shared" si="24"/>
        <v>0</v>
      </c>
      <c r="O93" s="24">
        <f t="shared" si="25"/>
        <v>95</v>
      </c>
      <c r="P93" s="35"/>
      <c r="Q93" s="52">
        <f t="shared" si="38"/>
        <v>1</v>
      </c>
      <c r="R93" s="24">
        <f t="shared" si="26"/>
        <v>0</v>
      </c>
      <c r="S93" s="24">
        <f t="shared" si="27"/>
        <v>47.5</v>
      </c>
      <c r="T93" s="35"/>
      <c r="U93" s="36">
        <f t="shared" si="28"/>
        <v>0</v>
      </c>
      <c r="V93" s="36">
        <f t="shared" si="39"/>
        <v>0</v>
      </c>
      <c r="W93" s="24">
        <f t="shared" si="40"/>
        <v>0</v>
      </c>
      <c r="X93" s="24">
        <f t="shared" si="41"/>
        <v>47.5</v>
      </c>
      <c r="Y93" s="32"/>
      <c r="Z93" s="34">
        <v>0</v>
      </c>
      <c r="AA93" s="25">
        <f t="shared" si="29"/>
        <v>0</v>
      </c>
      <c r="AB93" s="10">
        <f t="shared" si="30"/>
        <v>0</v>
      </c>
      <c r="AC93" s="26">
        <f t="shared" si="31"/>
        <v>100</v>
      </c>
      <c r="AD93" s="34"/>
      <c r="AE93" s="26">
        <f t="shared" si="32"/>
        <v>0</v>
      </c>
      <c r="AF93" s="34">
        <v>0</v>
      </c>
      <c r="AG93" s="25">
        <f t="shared" si="33"/>
        <v>1</v>
      </c>
      <c r="AH93" s="10">
        <f t="shared" si="34"/>
        <v>0</v>
      </c>
      <c r="AI93" s="26">
        <f t="shared" si="35"/>
        <v>-100</v>
      </c>
      <c r="AJ93" s="34"/>
    </row>
    <row r="94" spans="1:36">
      <c r="A94" s="33"/>
      <c r="B94" s="22">
        <f t="shared" si="36"/>
        <v>5.4166666666666599E-2</v>
      </c>
      <c r="C94" s="15"/>
      <c r="D94" s="51" t="s">
        <v>107</v>
      </c>
      <c r="E94" s="40"/>
      <c r="F94" s="31">
        <v>0</v>
      </c>
      <c r="G94" s="31">
        <v>0</v>
      </c>
      <c r="H94" s="52">
        <f t="shared" si="37"/>
        <v>1</v>
      </c>
      <c r="J94" s="54">
        <f t="shared" si="22"/>
        <v>0</v>
      </c>
      <c r="K94" s="55">
        <f t="shared" si="23"/>
        <v>47.5</v>
      </c>
      <c r="L94" s="54">
        <f>MIN(J94:$J$136)</f>
        <v>0</v>
      </c>
      <c r="M94" s="55">
        <f>MIN(K94:$K$136)</f>
        <v>22.5</v>
      </c>
      <c r="N94" s="24">
        <f t="shared" si="24"/>
        <v>0</v>
      </c>
      <c r="O94" s="24">
        <f t="shared" si="25"/>
        <v>95</v>
      </c>
      <c r="P94" s="35"/>
      <c r="Q94" s="52">
        <f t="shared" si="38"/>
        <v>1</v>
      </c>
      <c r="R94" s="24">
        <f t="shared" si="26"/>
        <v>0</v>
      </c>
      <c r="S94" s="24">
        <f t="shared" si="27"/>
        <v>47.5</v>
      </c>
      <c r="T94" s="35"/>
      <c r="U94" s="36">
        <f t="shared" si="28"/>
        <v>0</v>
      </c>
      <c r="V94" s="36">
        <f t="shared" si="39"/>
        <v>0</v>
      </c>
      <c r="W94" s="24">
        <f t="shared" si="40"/>
        <v>0</v>
      </c>
      <c r="X94" s="24">
        <f t="shared" si="41"/>
        <v>47.5</v>
      </c>
      <c r="Y94" s="32"/>
      <c r="Z94" s="34">
        <v>0</v>
      </c>
      <c r="AA94" s="25">
        <f t="shared" si="29"/>
        <v>0</v>
      </c>
      <c r="AB94" s="10">
        <f t="shared" si="30"/>
        <v>0</v>
      </c>
      <c r="AC94" s="26">
        <f t="shared" si="31"/>
        <v>100</v>
      </c>
      <c r="AD94" s="34"/>
      <c r="AE94" s="26">
        <f t="shared" si="32"/>
        <v>0</v>
      </c>
      <c r="AF94" s="34">
        <v>0</v>
      </c>
      <c r="AG94" s="25">
        <f t="shared" si="33"/>
        <v>1</v>
      </c>
      <c r="AH94" s="10">
        <f t="shared" si="34"/>
        <v>0</v>
      </c>
      <c r="AI94" s="26">
        <f t="shared" si="35"/>
        <v>-100</v>
      </c>
      <c r="AJ94" s="34"/>
    </row>
    <row r="95" spans="1:36">
      <c r="A95" s="33"/>
      <c r="B95" s="22">
        <f t="shared" si="36"/>
        <v>5.4861111111111041E-2</v>
      </c>
      <c r="C95" s="15"/>
      <c r="D95" s="51" t="s">
        <v>107</v>
      </c>
      <c r="E95" s="40"/>
      <c r="F95" s="31">
        <v>0</v>
      </c>
      <c r="G95" s="31">
        <v>0</v>
      </c>
      <c r="H95" s="52">
        <f t="shared" si="37"/>
        <v>1</v>
      </c>
      <c r="J95" s="54">
        <f t="shared" si="22"/>
        <v>0</v>
      </c>
      <c r="K95" s="55">
        <f t="shared" si="23"/>
        <v>47.5</v>
      </c>
      <c r="L95" s="54">
        <f>MIN(J95:$J$136)</f>
        <v>0</v>
      </c>
      <c r="M95" s="55">
        <f>MIN(K95:$K$136)</f>
        <v>22.5</v>
      </c>
      <c r="N95" s="24">
        <f t="shared" si="24"/>
        <v>0</v>
      </c>
      <c r="O95" s="24">
        <f t="shared" si="25"/>
        <v>95</v>
      </c>
      <c r="P95" s="35"/>
      <c r="Q95" s="52">
        <f t="shared" si="38"/>
        <v>1</v>
      </c>
      <c r="R95" s="24">
        <f t="shared" si="26"/>
        <v>0</v>
      </c>
      <c r="S95" s="24">
        <f t="shared" si="27"/>
        <v>47.5</v>
      </c>
      <c r="T95" s="35"/>
      <c r="U95" s="36">
        <f t="shared" si="28"/>
        <v>0</v>
      </c>
      <c r="V95" s="36">
        <f t="shared" si="39"/>
        <v>0</v>
      </c>
      <c r="W95" s="24">
        <f t="shared" si="40"/>
        <v>0</v>
      </c>
      <c r="X95" s="24">
        <f t="shared" si="41"/>
        <v>47.5</v>
      </c>
      <c r="Y95" s="32"/>
      <c r="Z95" s="34">
        <v>0</v>
      </c>
      <c r="AA95" s="25">
        <f t="shared" si="29"/>
        <v>0</v>
      </c>
      <c r="AB95" s="10">
        <f t="shared" si="30"/>
        <v>0</v>
      </c>
      <c r="AC95" s="26">
        <f t="shared" si="31"/>
        <v>100</v>
      </c>
      <c r="AD95" s="34"/>
      <c r="AE95" s="26">
        <f t="shared" si="32"/>
        <v>0</v>
      </c>
      <c r="AF95" s="34">
        <v>0</v>
      </c>
      <c r="AG95" s="25">
        <f t="shared" si="33"/>
        <v>1</v>
      </c>
      <c r="AH95" s="10">
        <f t="shared" si="34"/>
        <v>0</v>
      </c>
      <c r="AI95" s="26">
        <f t="shared" si="35"/>
        <v>-100</v>
      </c>
      <c r="AJ95" s="34"/>
    </row>
    <row r="96" spans="1:36">
      <c r="A96" s="33"/>
      <c r="B96" s="22">
        <f t="shared" si="36"/>
        <v>5.5555555555555483E-2</v>
      </c>
      <c r="C96" s="15"/>
      <c r="D96" s="51" t="s">
        <v>107</v>
      </c>
      <c r="E96" s="40"/>
      <c r="F96" s="31">
        <v>0</v>
      </c>
      <c r="G96" s="31">
        <v>0</v>
      </c>
      <c r="H96" s="52">
        <f t="shared" si="37"/>
        <v>1</v>
      </c>
      <c r="J96" s="54">
        <f t="shared" si="22"/>
        <v>0</v>
      </c>
      <c r="K96" s="55">
        <f t="shared" si="23"/>
        <v>47.5</v>
      </c>
      <c r="L96" s="54">
        <f>MIN(J96:$J$136)</f>
        <v>0</v>
      </c>
      <c r="M96" s="55">
        <f>MIN(K96:$K$136)</f>
        <v>22.5</v>
      </c>
      <c r="N96" s="24">
        <f t="shared" si="24"/>
        <v>0</v>
      </c>
      <c r="O96" s="24">
        <f t="shared" si="25"/>
        <v>95</v>
      </c>
      <c r="P96" s="35"/>
      <c r="Q96" s="52">
        <f t="shared" si="38"/>
        <v>1</v>
      </c>
      <c r="R96" s="24">
        <f t="shared" si="26"/>
        <v>0</v>
      </c>
      <c r="S96" s="24">
        <f t="shared" si="27"/>
        <v>47.5</v>
      </c>
      <c r="T96" s="35"/>
      <c r="U96" s="36">
        <f t="shared" si="28"/>
        <v>0</v>
      </c>
      <c r="V96" s="36">
        <f t="shared" si="39"/>
        <v>0</v>
      </c>
      <c r="W96" s="24">
        <f t="shared" si="40"/>
        <v>0</v>
      </c>
      <c r="X96" s="24">
        <f t="shared" si="41"/>
        <v>47.5</v>
      </c>
      <c r="Y96" s="32"/>
      <c r="Z96" s="34">
        <v>0</v>
      </c>
      <c r="AA96" s="25">
        <f t="shared" si="29"/>
        <v>0</v>
      </c>
      <c r="AB96" s="10">
        <f t="shared" si="30"/>
        <v>0</v>
      </c>
      <c r="AC96" s="26">
        <f t="shared" si="31"/>
        <v>100</v>
      </c>
      <c r="AD96" s="34"/>
      <c r="AE96" s="26">
        <f t="shared" si="32"/>
        <v>0</v>
      </c>
      <c r="AF96" s="34">
        <v>0</v>
      </c>
      <c r="AG96" s="25">
        <f t="shared" si="33"/>
        <v>1</v>
      </c>
      <c r="AH96" s="10">
        <f t="shared" si="34"/>
        <v>0</v>
      </c>
      <c r="AI96" s="26">
        <f t="shared" si="35"/>
        <v>-100</v>
      </c>
      <c r="AJ96" s="34"/>
    </row>
    <row r="97" spans="1:36">
      <c r="A97" s="33"/>
      <c r="B97" s="22">
        <f t="shared" si="36"/>
        <v>5.6249999999999925E-2</v>
      </c>
      <c r="C97" s="15"/>
      <c r="D97" s="51" t="s">
        <v>107</v>
      </c>
      <c r="E97" s="40"/>
      <c r="F97" s="31">
        <v>0</v>
      </c>
      <c r="G97" s="31">
        <v>0</v>
      </c>
      <c r="H97" s="52">
        <f t="shared" si="37"/>
        <v>1</v>
      </c>
      <c r="J97" s="54">
        <f t="shared" si="22"/>
        <v>0</v>
      </c>
      <c r="K97" s="55">
        <f t="shared" si="23"/>
        <v>47.5</v>
      </c>
      <c r="L97" s="54">
        <f>MIN(J97:$J$136)</f>
        <v>0</v>
      </c>
      <c r="M97" s="55">
        <f>MIN(K97:$K$136)</f>
        <v>22.5</v>
      </c>
      <c r="N97" s="24">
        <f t="shared" si="24"/>
        <v>0</v>
      </c>
      <c r="O97" s="24">
        <f t="shared" si="25"/>
        <v>95</v>
      </c>
      <c r="P97" s="35"/>
      <c r="Q97" s="52">
        <f t="shared" si="38"/>
        <v>1</v>
      </c>
      <c r="R97" s="24">
        <f t="shared" si="26"/>
        <v>0</v>
      </c>
      <c r="S97" s="24">
        <f t="shared" si="27"/>
        <v>47.5</v>
      </c>
      <c r="T97" s="35"/>
      <c r="U97" s="36">
        <f t="shared" si="28"/>
        <v>0</v>
      </c>
      <c r="V97" s="36">
        <f t="shared" si="39"/>
        <v>0</v>
      </c>
      <c r="W97" s="24">
        <f t="shared" si="40"/>
        <v>0</v>
      </c>
      <c r="X97" s="24">
        <f t="shared" si="41"/>
        <v>47.5</v>
      </c>
      <c r="Y97" s="32"/>
      <c r="Z97" s="34">
        <v>0</v>
      </c>
      <c r="AA97" s="25">
        <f t="shared" si="29"/>
        <v>0</v>
      </c>
      <c r="AB97" s="10">
        <f t="shared" si="30"/>
        <v>0</v>
      </c>
      <c r="AC97" s="26">
        <f t="shared" si="31"/>
        <v>100</v>
      </c>
      <c r="AD97" s="34"/>
      <c r="AE97" s="26">
        <f t="shared" si="32"/>
        <v>0</v>
      </c>
      <c r="AF97" s="34">
        <v>0</v>
      </c>
      <c r="AG97" s="25">
        <f t="shared" si="33"/>
        <v>1</v>
      </c>
      <c r="AH97" s="10">
        <f t="shared" si="34"/>
        <v>0</v>
      </c>
      <c r="AI97" s="26">
        <f t="shared" si="35"/>
        <v>-100</v>
      </c>
      <c r="AJ97" s="34"/>
    </row>
    <row r="98" spans="1:36">
      <c r="A98" s="33"/>
      <c r="B98" s="22">
        <f t="shared" si="36"/>
        <v>5.6944444444444367E-2</v>
      </c>
      <c r="C98" s="15"/>
      <c r="D98" s="51" t="s">
        <v>107</v>
      </c>
      <c r="E98" s="40"/>
      <c r="F98" s="31">
        <v>0</v>
      </c>
      <c r="G98" s="31">
        <v>0</v>
      </c>
      <c r="H98" s="52">
        <f t="shared" si="37"/>
        <v>1</v>
      </c>
      <c r="J98" s="54">
        <f t="shared" si="22"/>
        <v>0</v>
      </c>
      <c r="K98" s="55">
        <f t="shared" si="23"/>
        <v>47.5</v>
      </c>
      <c r="L98" s="54">
        <f>MIN(J98:$J$136)</f>
        <v>0</v>
      </c>
      <c r="M98" s="55">
        <f>MIN(K98:$K$136)</f>
        <v>22.5</v>
      </c>
      <c r="N98" s="24">
        <f t="shared" si="24"/>
        <v>0</v>
      </c>
      <c r="O98" s="24">
        <f t="shared" si="25"/>
        <v>95</v>
      </c>
      <c r="P98" s="35"/>
      <c r="Q98" s="52">
        <f t="shared" si="38"/>
        <v>1</v>
      </c>
      <c r="R98" s="24">
        <f t="shared" si="26"/>
        <v>0</v>
      </c>
      <c r="S98" s="24">
        <f t="shared" si="27"/>
        <v>47.5</v>
      </c>
      <c r="T98" s="35"/>
      <c r="U98" s="36">
        <f t="shared" si="28"/>
        <v>0</v>
      </c>
      <c r="V98" s="36">
        <f t="shared" si="39"/>
        <v>0</v>
      </c>
      <c r="W98" s="24">
        <f t="shared" si="40"/>
        <v>0</v>
      </c>
      <c r="X98" s="24">
        <f t="shared" si="41"/>
        <v>47.5</v>
      </c>
      <c r="Y98" s="32"/>
      <c r="Z98" s="34">
        <v>0</v>
      </c>
      <c r="AA98" s="25">
        <f t="shared" si="29"/>
        <v>0</v>
      </c>
      <c r="AB98" s="10">
        <f t="shared" si="30"/>
        <v>0</v>
      </c>
      <c r="AC98" s="26">
        <f t="shared" si="31"/>
        <v>100</v>
      </c>
      <c r="AD98" s="34"/>
      <c r="AE98" s="26">
        <f t="shared" si="32"/>
        <v>0</v>
      </c>
      <c r="AF98" s="34">
        <v>0</v>
      </c>
      <c r="AG98" s="25">
        <f t="shared" si="33"/>
        <v>1</v>
      </c>
      <c r="AH98" s="10">
        <f t="shared" si="34"/>
        <v>0</v>
      </c>
      <c r="AI98" s="26">
        <f t="shared" si="35"/>
        <v>-100</v>
      </c>
      <c r="AJ98" s="34"/>
    </row>
    <row r="99" spans="1:36">
      <c r="A99" s="33"/>
      <c r="B99" s="22">
        <f t="shared" si="36"/>
        <v>5.7638888888888809E-2</v>
      </c>
      <c r="C99" s="15"/>
      <c r="D99" s="51" t="s">
        <v>107</v>
      </c>
      <c r="E99" s="40"/>
      <c r="F99" s="31">
        <v>0</v>
      </c>
      <c r="G99" s="31">
        <v>0</v>
      </c>
      <c r="H99" s="52">
        <f t="shared" si="37"/>
        <v>1</v>
      </c>
      <c r="J99" s="54">
        <f t="shared" si="22"/>
        <v>0</v>
      </c>
      <c r="K99" s="55">
        <f t="shared" si="23"/>
        <v>47.5</v>
      </c>
      <c r="L99" s="54">
        <f>MIN(J99:$J$136)</f>
        <v>0</v>
      </c>
      <c r="M99" s="55">
        <f>MIN(K99:$K$136)</f>
        <v>22.5</v>
      </c>
      <c r="N99" s="24">
        <f t="shared" si="24"/>
        <v>0</v>
      </c>
      <c r="O99" s="24">
        <f t="shared" si="25"/>
        <v>95</v>
      </c>
      <c r="P99" s="35"/>
      <c r="Q99" s="52">
        <f t="shared" si="38"/>
        <v>1</v>
      </c>
      <c r="R99" s="24">
        <f t="shared" si="26"/>
        <v>0</v>
      </c>
      <c r="S99" s="24">
        <f t="shared" si="27"/>
        <v>47.5</v>
      </c>
      <c r="T99" s="35"/>
      <c r="U99" s="36">
        <f t="shared" si="28"/>
        <v>0</v>
      </c>
      <c r="V99" s="36">
        <f t="shared" si="39"/>
        <v>0</v>
      </c>
      <c r="W99" s="24">
        <f t="shared" si="40"/>
        <v>0</v>
      </c>
      <c r="X99" s="24">
        <f t="shared" si="41"/>
        <v>47.5</v>
      </c>
      <c r="Y99" s="32"/>
      <c r="Z99" s="34">
        <v>0</v>
      </c>
      <c r="AA99" s="25">
        <f t="shared" si="29"/>
        <v>0</v>
      </c>
      <c r="AB99" s="10">
        <f t="shared" si="30"/>
        <v>0</v>
      </c>
      <c r="AC99" s="26">
        <f t="shared" si="31"/>
        <v>100</v>
      </c>
      <c r="AD99" s="34"/>
      <c r="AE99" s="26">
        <f t="shared" si="32"/>
        <v>0</v>
      </c>
      <c r="AF99" s="34">
        <v>0</v>
      </c>
      <c r="AG99" s="25">
        <f t="shared" si="33"/>
        <v>1</v>
      </c>
      <c r="AH99" s="10">
        <f t="shared" si="34"/>
        <v>0</v>
      </c>
      <c r="AI99" s="26">
        <f t="shared" si="35"/>
        <v>-100</v>
      </c>
      <c r="AJ99" s="34"/>
    </row>
    <row r="100" spans="1:36">
      <c r="A100" s="33"/>
      <c r="B100" s="22">
        <f t="shared" si="36"/>
        <v>5.8333333333333251E-2</v>
      </c>
      <c r="C100" s="15"/>
      <c r="D100" s="51" t="s">
        <v>107</v>
      </c>
      <c r="E100" s="40"/>
      <c r="F100" s="31">
        <v>0</v>
      </c>
      <c r="G100" s="31">
        <v>0</v>
      </c>
      <c r="H100" s="52">
        <f t="shared" si="37"/>
        <v>1</v>
      </c>
      <c r="J100" s="54">
        <f t="shared" si="22"/>
        <v>0</v>
      </c>
      <c r="K100" s="55">
        <f t="shared" si="23"/>
        <v>47.5</v>
      </c>
      <c r="L100" s="54">
        <f>MIN(J100:$J$136)</f>
        <v>0</v>
      </c>
      <c r="M100" s="55">
        <f>MIN(K100:$K$136)</f>
        <v>22.5</v>
      </c>
      <c r="N100" s="24">
        <f t="shared" si="24"/>
        <v>0</v>
      </c>
      <c r="O100" s="24">
        <f t="shared" si="25"/>
        <v>95</v>
      </c>
      <c r="P100" s="35"/>
      <c r="Q100" s="52">
        <f t="shared" si="38"/>
        <v>1</v>
      </c>
      <c r="R100" s="24">
        <f t="shared" si="26"/>
        <v>0</v>
      </c>
      <c r="S100" s="24">
        <f t="shared" si="27"/>
        <v>47.5</v>
      </c>
      <c r="T100" s="35"/>
      <c r="U100" s="36">
        <f t="shared" si="28"/>
        <v>0</v>
      </c>
      <c r="V100" s="36">
        <f t="shared" si="39"/>
        <v>0</v>
      </c>
      <c r="W100" s="24">
        <f t="shared" si="40"/>
        <v>0</v>
      </c>
      <c r="X100" s="24">
        <f t="shared" si="41"/>
        <v>47.5</v>
      </c>
      <c r="Y100" s="32"/>
      <c r="Z100" s="34">
        <v>0</v>
      </c>
      <c r="AA100" s="25">
        <f t="shared" si="29"/>
        <v>0</v>
      </c>
      <c r="AB100" s="10">
        <f t="shared" si="30"/>
        <v>0</v>
      </c>
      <c r="AC100" s="26">
        <f t="shared" si="31"/>
        <v>100</v>
      </c>
      <c r="AD100" s="34"/>
      <c r="AE100" s="26">
        <f t="shared" si="32"/>
        <v>0</v>
      </c>
      <c r="AF100" s="34">
        <v>0</v>
      </c>
      <c r="AG100" s="25">
        <f t="shared" si="33"/>
        <v>1</v>
      </c>
      <c r="AH100" s="10">
        <f t="shared" si="34"/>
        <v>0</v>
      </c>
      <c r="AI100" s="26">
        <f t="shared" si="35"/>
        <v>-100</v>
      </c>
      <c r="AJ100" s="34"/>
    </row>
    <row r="101" spans="1:36">
      <c r="A101" s="33"/>
      <c r="B101" s="22">
        <f t="shared" si="36"/>
        <v>5.9027777777777693E-2</v>
      </c>
      <c r="C101" s="15"/>
      <c r="D101" s="51" t="s">
        <v>107</v>
      </c>
      <c r="E101" s="40"/>
      <c r="F101" s="31">
        <v>0</v>
      </c>
      <c r="G101" s="31">
        <v>0</v>
      </c>
      <c r="H101" s="52">
        <f t="shared" si="37"/>
        <v>1</v>
      </c>
      <c r="J101" s="54">
        <f t="shared" si="22"/>
        <v>0</v>
      </c>
      <c r="K101" s="55">
        <f t="shared" si="23"/>
        <v>47.5</v>
      </c>
      <c r="L101" s="54">
        <f>MIN(J101:$J$136)</f>
        <v>0</v>
      </c>
      <c r="M101" s="55">
        <f>MIN(K101:$K$136)</f>
        <v>22.5</v>
      </c>
      <c r="N101" s="24">
        <f t="shared" si="24"/>
        <v>0</v>
      </c>
      <c r="O101" s="24">
        <f t="shared" si="25"/>
        <v>95</v>
      </c>
      <c r="P101" s="35"/>
      <c r="Q101" s="52">
        <f t="shared" si="38"/>
        <v>1</v>
      </c>
      <c r="R101" s="24">
        <f t="shared" si="26"/>
        <v>0</v>
      </c>
      <c r="S101" s="24">
        <f t="shared" si="27"/>
        <v>47.5</v>
      </c>
      <c r="T101" s="35"/>
      <c r="U101" s="36">
        <f t="shared" si="28"/>
        <v>0</v>
      </c>
      <c r="V101" s="36">
        <f t="shared" si="39"/>
        <v>0</v>
      </c>
      <c r="W101" s="24">
        <f t="shared" si="40"/>
        <v>0</v>
      </c>
      <c r="X101" s="24">
        <f t="shared" si="41"/>
        <v>47.5</v>
      </c>
      <c r="Y101" s="32"/>
      <c r="Z101" s="34">
        <v>0</v>
      </c>
      <c r="AA101" s="25">
        <f t="shared" si="29"/>
        <v>0</v>
      </c>
      <c r="AB101" s="10">
        <f t="shared" si="30"/>
        <v>0</v>
      </c>
      <c r="AC101" s="26">
        <f t="shared" si="31"/>
        <v>100</v>
      </c>
      <c r="AD101" s="34"/>
      <c r="AE101" s="26">
        <f t="shared" si="32"/>
        <v>0</v>
      </c>
      <c r="AF101" s="34">
        <v>0</v>
      </c>
      <c r="AG101" s="25">
        <f t="shared" si="33"/>
        <v>1</v>
      </c>
      <c r="AH101" s="10">
        <f t="shared" si="34"/>
        <v>0</v>
      </c>
      <c r="AI101" s="26">
        <f t="shared" si="35"/>
        <v>-100</v>
      </c>
      <c r="AJ101" s="34"/>
    </row>
    <row r="102" spans="1:36">
      <c r="A102" s="33"/>
      <c r="B102" s="22">
        <f t="shared" si="36"/>
        <v>5.9722222222222135E-2</v>
      </c>
      <c r="C102" s="15"/>
      <c r="D102" s="51" t="s">
        <v>107</v>
      </c>
      <c r="E102" s="40"/>
      <c r="F102" s="31">
        <v>0</v>
      </c>
      <c r="G102" s="31">
        <v>0</v>
      </c>
      <c r="H102" s="52">
        <f t="shared" si="37"/>
        <v>1</v>
      </c>
      <c r="J102" s="54">
        <f t="shared" si="22"/>
        <v>0</v>
      </c>
      <c r="K102" s="55">
        <f t="shared" si="23"/>
        <v>47.5</v>
      </c>
      <c r="L102" s="54">
        <f>MIN(J102:$J$136)</f>
        <v>0</v>
      </c>
      <c r="M102" s="55">
        <f>MIN(K102:$K$136)</f>
        <v>22.5</v>
      </c>
      <c r="N102" s="24">
        <f t="shared" si="24"/>
        <v>0</v>
      </c>
      <c r="O102" s="24">
        <f t="shared" si="25"/>
        <v>95</v>
      </c>
      <c r="P102" s="35"/>
      <c r="Q102" s="52">
        <f t="shared" si="38"/>
        <v>1</v>
      </c>
      <c r="R102" s="24">
        <f t="shared" si="26"/>
        <v>0</v>
      </c>
      <c r="S102" s="24">
        <f t="shared" si="27"/>
        <v>47.5</v>
      </c>
      <c r="T102" s="35"/>
      <c r="U102" s="36">
        <f t="shared" si="28"/>
        <v>0</v>
      </c>
      <c r="V102" s="36">
        <f t="shared" si="39"/>
        <v>0</v>
      </c>
      <c r="W102" s="24">
        <f t="shared" si="40"/>
        <v>0</v>
      </c>
      <c r="X102" s="24">
        <f t="shared" si="41"/>
        <v>47.5</v>
      </c>
      <c r="Y102" s="32"/>
      <c r="Z102" s="34">
        <v>0</v>
      </c>
      <c r="AA102" s="25">
        <f t="shared" si="29"/>
        <v>0</v>
      </c>
      <c r="AB102" s="10">
        <f t="shared" si="30"/>
        <v>0</v>
      </c>
      <c r="AC102" s="26">
        <f t="shared" si="31"/>
        <v>100</v>
      </c>
      <c r="AD102" s="34"/>
      <c r="AE102" s="26">
        <f t="shared" si="32"/>
        <v>0</v>
      </c>
      <c r="AF102" s="34">
        <v>0</v>
      </c>
      <c r="AG102" s="25">
        <f t="shared" si="33"/>
        <v>1</v>
      </c>
      <c r="AH102" s="10">
        <f t="shared" si="34"/>
        <v>0</v>
      </c>
      <c r="AI102" s="26">
        <f t="shared" si="35"/>
        <v>-100</v>
      </c>
      <c r="AJ102" s="34"/>
    </row>
    <row r="103" spans="1:36">
      <c r="A103" s="33"/>
      <c r="B103" s="22">
        <f t="shared" si="36"/>
        <v>6.0416666666666577E-2</v>
      </c>
      <c r="C103" s="15"/>
      <c r="D103" s="51" t="s">
        <v>107</v>
      </c>
      <c r="E103" s="40"/>
      <c r="F103" s="31">
        <v>0</v>
      </c>
      <c r="G103" s="31">
        <v>0</v>
      </c>
      <c r="H103" s="52">
        <f t="shared" si="37"/>
        <v>1</v>
      </c>
      <c r="J103" s="54">
        <f t="shared" si="22"/>
        <v>0</v>
      </c>
      <c r="K103" s="55">
        <f t="shared" si="23"/>
        <v>47.5</v>
      </c>
      <c r="L103" s="54">
        <f>MIN(J103:$J$136)</f>
        <v>0</v>
      </c>
      <c r="M103" s="55">
        <f>MIN(K103:$K$136)</f>
        <v>22.5</v>
      </c>
      <c r="N103" s="24">
        <f t="shared" si="24"/>
        <v>0</v>
      </c>
      <c r="O103" s="24">
        <f t="shared" si="25"/>
        <v>95</v>
      </c>
      <c r="P103" s="35"/>
      <c r="Q103" s="52">
        <f t="shared" si="38"/>
        <v>1</v>
      </c>
      <c r="R103" s="24">
        <f t="shared" si="26"/>
        <v>0</v>
      </c>
      <c r="S103" s="24">
        <f t="shared" si="27"/>
        <v>47.5</v>
      </c>
      <c r="T103" s="35"/>
      <c r="U103" s="36">
        <f t="shared" si="28"/>
        <v>0</v>
      </c>
      <c r="V103" s="36">
        <f t="shared" si="39"/>
        <v>0</v>
      </c>
      <c r="W103" s="24">
        <f t="shared" si="40"/>
        <v>0</v>
      </c>
      <c r="X103" s="24">
        <f t="shared" si="41"/>
        <v>47.5</v>
      </c>
      <c r="Y103" s="32"/>
      <c r="Z103" s="34">
        <v>0</v>
      </c>
      <c r="AA103" s="25">
        <f t="shared" si="29"/>
        <v>0</v>
      </c>
      <c r="AB103" s="10">
        <f t="shared" si="30"/>
        <v>0</v>
      </c>
      <c r="AC103" s="26">
        <f t="shared" si="31"/>
        <v>100</v>
      </c>
      <c r="AD103" s="34"/>
      <c r="AE103" s="26">
        <f t="shared" si="32"/>
        <v>0</v>
      </c>
      <c r="AF103" s="34">
        <v>0</v>
      </c>
      <c r="AG103" s="25">
        <f t="shared" si="33"/>
        <v>1</v>
      </c>
      <c r="AH103" s="10">
        <f t="shared" si="34"/>
        <v>0</v>
      </c>
      <c r="AI103" s="26">
        <f t="shared" si="35"/>
        <v>-100</v>
      </c>
      <c r="AJ103" s="34"/>
    </row>
    <row r="104" spans="1:36">
      <c r="A104" s="33"/>
      <c r="B104" s="22">
        <f t="shared" si="36"/>
        <v>6.1111111111111019E-2</v>
      </c>
      <c r="C104" s="15"/>
      <c r="D104" s="51" t="s">
        <v>107</v>
      </c>
      <c r="E104" s="40"/>
      <c r="F104" s="31">
        <v>0</v>
      </c>
      <c r="G104" s="31">
        <v>0</v>
      </c>
      <c r="H104" s="52">
        <f t="shared" si="37"/>
        <v>1</v>
      </c>
      <c r="J104" s="54">
        <f t="shared" si="22"/>
        <v>0</v>
      </c>
      <c r="K104" s="55">
        <f t="shared" si="23"/>
        <v>47.5</v>
      </c>
      <c r="L104" s="54">
        <f>MIN(J104:$J$136)</f>
        <v>0</v>
      </c>
      <c r="M104" s="55">
        <f>MIN(K104:$K$136)</f>
        <v>22.5</v>
      </c>
      <c r="N104" s="24">
        <f t="shared" si="24"/>
        <v>0</v>
      </c>
      <c r="O104" s="24">
        <f t="shared" si="25"/>
        <v>95</v>
      </c>
      <c r="P104" s="35"/>
      <c r="Q104" s="52">
        <f t="shared" si="38"/>
        <v>1</v>
      </c>
      <c r="R104" s="24">
        <f t="shared" si="26"/>
        <v>0</v>
      </c>
      <c r="S104" s="24">
        <f t="shared" si="27"/>
        <v>47.5</v>
      </c>
      <c r="T104" s="35"/>
      <c r="U104" s="36">
        <f t="shared" si="28"/>
        <v>0</v>
      </c>
      <c r="V104" s="36">
        <f t="shared" si="39"/>
        <v>0</v>
      </c>
      <c r="W104" s="24">
        <f t="shared" si="40"/>
        <v>0</v>
      </c>
      <c r="X104" s="24">
        <f t="shared" si="41"/>
        <v>47.5</v>
      </c>
      <c r="Y104" s="32"/>
      <c r="Z104" s="34">
        <v>0</v>
      </c>
      <c r="AA104" s="25">
        <f t="shared" si="29"/>
        <v>0</v>
      </c>
      <c r="AB104" s="10">
        <f t="shared" si="30"/>
        <v>0</v>
      </c>
      <c r="AC104" s="26">
        <f t="shared" si="31"/>
        <v>100</v>
      </c>
      <c r="AD104" s="34"/>
      <c r="AE104" s="26">
        <f t="shared" si="32"/>
        <v>0</v>
      </c>
      <c r="AF104" s="34">
        <v>0</v>
      </c>
      <c r="AG104" s="25">
        <f t="shared" si="33"/>
        <v>1</v>
      </c>
      <c r="AH104" s="10">
        <f t="shared" si="34"/>
        <v>0</v>
      </c>
      <c r="AI104" s="26">
        <f t="shared" si="35"/>
        <v>-100</v>
      </c>
      <c r="AJ104" s="34"/>
    </row>
    <row r="105" spans="1:36">
      <c r="A105" s="33"/>
      <c r="B105" s="22">
        <f t="shared" si="36"/>
        <v>6.1805555555555461E-2</v>
      </c>
      <c r="C105" s="15"/>
      <c r="D105" s="51" t="s">
        <v>107</v>
      </c>
      <c r="E105" s="40"/>
      <c r="F105" s="31">
        <v>0</v>
      </c>
      <c r="G105" s="31">
        <v>0</v>
      </c>
      <c r="H105" s="52">
        <f t="shared" si="37"/>
        <v>1</v>
      </c>
      <c r="J105" s="54">
        <f t="shared" si="22"/>
        <v>0</v>
      </c>
      <c r="K105" s="55">
        <f t="shared" si="23"/>
        <v>47.5</v>
      </c>
      <c r="L105" s="54">
        <f>MIN(J105:$J$136)</f>
        <v>0</v>
      </c>
      <c r="M105" s="55">
        <f>MIN(K105:$K$136)</f>
        <v>22.5</v>
      </c>
      <c r="N105" s="24">
        <f t="shared" si="24"/>
        <v>0</v>
      </c>
      <c r="O105" s="24">
        <f t="shared" si="25"/>
        <v>95</v>
      </c>
      <c r="P105" s="35"/>
      <c r="Q105" s="52">
        <f t="shared" si="38"/>
        <v>1</v>
      </c>
      <c r="R105" s="24">
        <f t="shared" si="26"/>
        <v>0</v>
      </c>
      <c r="S105" s="24">
        <f t="shared" si="27"/>
        <v>47.5</v>
      </c>
      <c r="T105" s="35"/>
      <c r="U105" s="36">
        <f t="shared" si="28"/>
        <v>0</v>
      </c>
      <c r="V105" s="36">
        <f t="shared" si="39"/>
        <v>0</v>
      </c>
      <c r="W105" s="24">
        <f t="shared" si="40"/>
        <v>0</v>
      </c>
      <c r="X105" s="24">
        <f t="shared" si="41"/>
        <v>47.5</v>
      </c>
      <c r="Y105" s="32"/>
      <c r="Z105" s="34">
        <v>0</v>
      </c>
      <c r="AA105" s="25">
        <f t="shared" si="29"/>
        <v>0</v>
      </c>
      <c r="AB105" s="10">
        <f t="shared" si="30"/>
        <v>0</v>
      </c>
      <c r="AC105" s="26">
        <f t="shared" si="31"/>
        <v>100</v>
      </c>
      <c r="AD105" s="34"/>
      <c r="AE105" s="26">
        <f t="shared" si="32"/>
        <v>0</v>
      </c>
      <c r="AF105" s="34">
        <v>0</v>
      </c>
      <c r="AG105" s="25">
        <f t="shared" si="33"/>
        <v>1</v>
      </c>
      <c r="AH105" s="10">
        <f t="shared" si="34"/>
        <v>0</v>
      </c>
      <c r="AI105" s="26">
        <f t="shared" si="35"/>
        <v>-100</v>
      </c>
      <c r="AJ105" s="34"/>
    </row>
    <row r="106" spans="1:36">
      <c r="A106" s="33"/>
      <c r="B106" s="22">
        <f t="shared" si="36"/>
        <v>6.2499999999999903E-2</v>
      </c>
      <c r="C106" s="15"/>
      <c r="D106" s="51" t="s">
        <v>107</v>
      </c>
      <c r="E106" s="40"/>
      <c r="F106" s="31">
        <v>0</v>
      </c>
      <c r="G106" s="31">
        <v>0</v>
      </c>
      <c r="H106" s="52">
        <f t="shared" si="37"/>
        <v>1</v>
      </c>
      <c r="J106" s="54">
        <f t="shared" si="22"/>
        <v>0</v>
      </c>
      <c r="K106" s="55">
        <f t="shared" si="23"/>
        <v>47.5</v>
      </c>
      <c r="L106" s="54">
        <f>MIN(J106:$J$136)</f>
        <v>0</v>
      </c>
      <c r="M106" s="55">
        <f>MIN(K106:$K$136)</f>
        <v>22.5</v>
      </c>
      <c r="N106" s="24">
        <f t="shared" si="24"/>
        <v>0</v>
      </c>
      <c r="O106" s="24">
        <f t="shared" si="25"/>
        <v>95</v>
      </c>
      <c r="P106" s="35"/>
      <c r="Q106" s="52">
        <f t="shared" si="38"/>
        <v>1</v>
      </c>
      <c r="R106" s="24">
        <f t="shared" si="26"/>
        <v>0</v>
      </c>
      <c r="S106" s="24">
        <f t="shared" si="27"/>
        <v>47.5</v>
      </c>
      <c r="T106" s="35"/>
      <c r="U106" s="36">
        <f t="shared" si="28"/>
        <v>0</v>
      </c>
      <c r="V106" s="36">
        <f t="shared" si="39"/>
        <v>0</v>
      </c>
      <c r="W106" s="24">
        <f t="shared" si="40"/>
        <v>0</v>
      </c>
      <c r="X106" s="24">
        <f t="shared" si="41"/>
        <v>47.5</v>
      </c>
      <c r="Y106" s="32"/>
      <c r="Z106" s="34">
        <v>0</v>
      </c>
      <c r="AA106" s="25">
        <f t="shared" si="29"/>
        <v>0</v>
      </c>
      <c r="AB106" s="10">
        <f t="shared" si="30"/>
        <v>0</v>
      </c>
      <c r="AC106" s="26">
        <f t="shared" si="31"/>
        <v>100</v>
      </c>
      <c r="AD106" s="34"/>
      <c r="AE106" s="26">
        <f t="shared" si="32"/>
        <v>0</v>
      </c>
      <c r="AF106" s="34">
        <v>0</v>
      </c>
      <c r="AG106" s="25">
        <f t="shared" si="33"/>
        <v>1</v>
      </c>
      <c r="AH106" s="10">
        <f t="shared" si="34"/>
        <v>0</v>
      </c>
      <c r="AI106" s="26">
        <f t="shared" si="35"/>
        <v>-100</v>
      </c>
      <c r="AJ106" s="34"/>
    </row>
    <row r="107" spans="1:36" s="44" customFormat="1" ht="14.45">
      <c r="A107" s="41"/>
      <c r="B107" s="22">
        <f t="shared" si="36"/>
        <v>6.3194444444444345E-2</v>
      </c>
      <c r="C107" s="42"/>
      <c r="D107" s="48" t="s">
        <v>108</v>
      </c>
      <c r="E107" s="43"/>
      <c r="F107" s="31">
        <v>100</v>
      </c>
      <c r="G107" s="31">
        <v>0</v>
      </c>
      <c r="H107" s="52">
        <f t="shared" si="37"/>
        <v>1</v>
      </c>
      <c r="J107" s="54">
        <f t="shared" si="22"/>
        <v>0</v>
      </c>
      <c r="K107" s="55">
        <f t="shared" si="23"/>
        <v>47.5</v>
      </c>
      <c r="L107" s="54">
        <f>MIN(J107:$J$136)</f>
        <v>0</v>
      </c>
      <c r="M107" s="55">
        <f>MIN(K107:$K$136)</f>
        <v>22.5</v>
      </c>
      <c r="N107" s="24">
        <f t="shared" si="24"/>
        <v>0</v>
      </c>
      <c r="O107" s="24">
        <f t="shared" si="25"/>
        <v>95</v>
      </c>
      <c r="P107" s="45"/>
      <c r="Q107" s="52">
        <f t="shared" si="38"/>
        <v>1</v>
      </c>
      <c r="R107" s="24">
        <f t="shared" si="26"/>
        <v>0</v>
      </c>
      <c r="S107" s="24">
        <f t="shared" si="27"/>
        <v>47.5</v>
      </c>
      <c r="T107" s="45"/>
      <c r="U107" s="36">
        <f t="shared" si="28"/>
        <v>0</v>
      </c>
      <c r="V107" s="36">
        <f t="shared" si="39"/>
        <v>0</v>
      </c>
      <c r="W107" s="24">
        <f t="shared" si="40"/>
        <v>0</v>
      </c>
      <c r="X107" s="24">
        <f t="shared" si="41"/>
        <v>47.5</v>
      </c>
      <c r="Y107" s="46"/>
      <c r="Z107" s="34">
        <v>0</v>
      </c>
      <c r="AA107" s="25">
        <f t="shared" si="29"/>
        <v>0</v>
      </c>
      <c r="AB107" s="10">
        <f t="shared" si="30"/>
        <v>0</v>
      </c>
      <c r="AC107" s="26">
        <f t="shared" si="31"/>
        <v>100</v>
      </c>
      <c r="AD107" s="47"/>
      <c r="AE107" s="26">
        <f t="shared" si="32"/>
        <v>0</v>
      </c>
      <c r="AF107" s="34">
        <v>0</v>
      </c>
      <c r="AG107" s="25">
        <f t="shared" si="33"/>
        <v>1</v>
      </c>
      <c r="AH107" s="10">
        <f t="shared" si="34"/>
        <v>0</v>
      </c>
      <c r="AI107" s="26">
        <f t="shared" si="35"/>
        <v>-100</v>
      </c>
      <c r="AJ107" s="47"/>
    </row>
    <row r="108" spans="1:36" s="44" customFormat="1" ht="14.45">
      <c r="A108" s="41"/>
      <c r="B108" s="22">
        <f t="shared" si="36"/>
        <v>6.3888888888888787E-2</v>
      </c>
      <c r="C108" s="42"/>
      <c r="D108" s="48" t="s">
        <v>108</v>
      </c>
      <c r="E108" s="43"/>
      <c r="F108" s="31">
        <v>100</v>
      </c>
      <c r="G108" s="31">
        <v>0</v>
      </c>
      <c r="H108" s="52">
        <f t="shared" si="37"/>
        <v>0.96491228070175439</v>
      </c>
      <c r="J108" s="54">
        <f t="shared" si="22"/>
        <v>1.8467220683287164</v>
      </c>
      <c r="K108" s="55">
        <f t="shared" si="23"/>
        <v>45.833333333333329</v>
      </c>
      <c r="L108" s="54">
        <f>MIN(J108:$J$136)</f>
        <v>1.8467220683287164</v>
      </c>
      <c r="M108" s="55">
        <f>MIN(K108:$K$136)</f>
        <v>22.5</v>
      </c>
      <c r="N108" s="24">
        <f t="shared" si="24"/>
        <v>-3.6934441366574329</v>
      </c>
      <c r="O108" s="24">
        <f t="shared" si="25"/>
        <v>91.666666666666657</v>
      </c>
      <c r="P108" s="45"/>
      <c r="Q108" s="52">
        <f t="shared" si="38"/>
        <v>0.96491228070175439</v>
      </c>
      <c r="R108" s="24">
        <f t="shared" si="26"/>
        <v>1.8467220683287164</v>
      </c>
      <c r="S108" s="24">
        <f t="shared" si="27"/>
        <v>45.833333333333329</v>
      </c>
      <c r="T108" s="45"/>
      <c r="U108" s="36">
        <f t="shared" si="28"/>
        <v>0</v>
      </c>
      <c r="V108" s="36">
        <f t="shared" si="39"/>
        <v>0</v>
      </c>
      <c r="W108" s="24">
        <f t="shared" si="40"/>
        <v>1.8467220683287164</v>
      </c>
      <c r="X108" s="24">
        <f t="shared" si="41"/>
        <v>45.833333333333329</v>
      </c>
      <c r="Y108" s="46"/>
      <c r="Z108" s="34">
        <v>0</v>
      </c>
      <c r="AA108" s="25">
        <f t="shared" si="29"/>
        <v>0</v>
      </c>
      <c r="AB108" s="10">
        <f t="shared" si="30"/>
        <v>0</v>
      </c>
      <c r="AC108" s="26">
        <f t="shared" si="31"/>
        <v>100</v>
      </c>
      <c r="AD108" s="47"/>
      <c r="AE108" s="26">
        <f t="shared" si="32"/>
        <v>0</v>
      </c>
      <c r="AF108" s="34">
        <v>0</v>
      </c>
      <c r="AG108" s="25">
        <f t="shared" si="33"/>
        <v>1</v>
      </c>
      <c r="AH108" s="10">
        <f t="shared" si="34"/>
        <v>0</v>
      </c>
      <c r="AI108" s="26">
        <f t="shared" si="35"/>
        <v>-100</v>
      </c>
      <c r="AJ108" s="47"/>
    </row>
    <row r="109" spans="1:36" s="44" customFormat="1" ht="14.45">
      <c r="A109" s="41"/>
      <c r="B109" s="22">
        <f t="shared" si="36"/>
        <v>6.4583333333333229E-2</v>
      </c>
      <c r="C109" s="42"/>
      <c r="D109" s="48" t="s">
        <v>108</v>
      </c>
      <c r="E109" s="43"/>
      <c r="F109" s="31">
        <v>100</v>
      </c>
      <c r="G109" s="31">
        <v>0</v>
      </c>
      <c r="H109" s="52">
        <f t="shared" si="37"/>
        <v>0.92982456140350878</v>
      </c>
      <c r="J109" s="54">
        <f t="shared" si="22"/>
        <v>3.6934441366574329</v>
      </c>
      <c r="K109" s="55">
        <f t="shared" si="23"/>
        <v>44.166666666666664</v>
      </c>
      <c r="L109" s="54">
        <f>MIN(J109:$J$136)</f>
        <v>3.6934441366574329</v>
      </c>
      <c r="M109" s="55">
        <f>MIN(K109:$K$136)</f>
        <v>22.5</v>
      </c>
      <c r="N109" s="24">
        <f t="shared" si="24"/>
        <v>-7.3868882733148657</v>
      </c>
      <c r="O109" s="24">
        <f t="shared" si="25"/>
        <v>88.333333333333329</v>
      </c>
      <c r="P109" s="45"/>
      <c r="Q109" s="52">
        <f t="shared" si="38"/>
        <v>0.92982456140350878</v>
      </c>
      <c r="R109" s="24">
        <f t="shared" si="26"/>
        <v>3.6934441366574329</v>
      </c>
      <c r="S109" s="24">
        <f t="shared" si="27"/>
        <v>44.166666666666664</v>
      </c>
      <c r="T109" s="45"/>
      <c r="U109" s="36">
        <f t="shared" si="28"/>
        <v>0</v>
      </c>
      <c r="V109" s="36">
        <f t="shared" si="39"/>
        <v>0</v>
      </c>
      <c r="W109" s="24">
        <f t="shared" si="40"/>
        <v>3.6934441366574329</v>
      </c>
      <c r="X109" s="24">
        <f t="shared" si="41"/>
        <v>44.166666666666664</v>
      </c>
      <c r="Y109" s="46"/>
      <c r="Z109" s="34">
        <v>0</v>
      </c>
      <c r="AA109" s="25">
        <f t="shared" si="29"/>
        <v>0</v>
      </c>
      <c r="AB109" s="10">
        <f t="shared" si="30"/>
        <v>0</v>
      </c>
      <c r="AC109" s="26">
        <f t="shared" si="31"/>
        <v>100</v>
      </c>
      <c r="AD109" s="47"/>
      <c r="AE109" s="26">
        <f t="shared" si="32"/>
        <v>0</v>
      </c>
      <c r="AF109" s="34">
        <v>0</v>
      </c>
      <c r="AG109" s="25">
        <f t="shared" si="33"/>
        <v>1</v>
      </c>
      <c r="AH109" s="10">
        <f t="shared" si="34"/>
        <v>0</v>
      </c>
      <c r="AI109" s="26">
        <f t="shared" si="35"/>
        <v>-100</v>
      </c>
      <c r="AJ109" s="47"/>
    </row>
    <row r="110" spans="1:36" s="44" customFormat="1" ht="14.45">
      <c r="A110" s="41"/>
      <c r="B110" s="22">
        <f t="shared" si="36"/>
        <v>6.5277777777777671E-2</v>
      </c>
      <c r="C110" s="42"/>
      <c r="D110" s="48" t="s">
        <v>108</v>
      </c>
      <c r="E110" s="43"/>
      <c r="F110" s="31">
        <v>100</v>
      </c>
      <c r="G110" s="31">
        <v>0</v>
      </c>
      <c r="H110" s="52">
        <f t="shared" si="37"/>
        <v>0.89473684210526316</v>
      </c>
      <c r="J110" s="54">
        <f t="shared" si="22"/>
        <v>5.5401662049861491</v>
      </c>
      <c r="K110" s="55">
        <f t="shared" si="23"/>
        <v>42.5</v>
      </c>
      <c r="L110" s="54">
        <f>MIN(J110:$J$136)</f>
        <v>5.5401662049861491</v>
      </c>
      <c r="M110" s="55">
        <f>MIN(K110:$K$136)</f>
        <v>22.5</v>
      </c>
      <c r="N110" s="24">
        <f t="shared" si="24"/>
        <v>-11.080332409972298</v>
      </c>
      <c r="O110" s="24">
        <f t="shared" si="25"/>
        <v>85</v>
      </c>
      <c r="P110" s="45"/>
      <c r="Q110" s="52">
        <f t="shared" si="38"/>
        <v>0.89473684210526316</v>
      </c>
      <c r="R110" s="24">
        <f t="shared" si="26"/>
        <v>5.5401662049861491</v>
      </c>
      <c r="S110" s="24">
        <f t="shared" si="27"/>
        <v>42.5</v>
      </c>
      <c r="T110" s="45"/>
      <c r="U110" s="36">
        <f t="shared" si="28"/>
        <v>0</v>
      </c>
      <c r="V110" s="36">
        <f t="shared" si="39"/>
        <v>0</v>
      </c>
      <c r="W110" s="24">
        <f t="shared" si="40"/>
        <v>5.5401662049861491</v>
      </c>
      <c r="X110" s="24">
        <f t="shared" si="41"/>
        <v>42.5</v>
      </c>
      <c r="Y110" s="46"/>
      <c r="Z110" s="34">
        <v>0</v>
      </c>
      <c r="AA110" s="25">
        <f t="shared" si="29"/>
        <v>0</v>
      </c>
      <c r="AB110" s="10">
        <f t="shared" si="30"/>
        <v>0</v>
      </c>
      <c r="AC110" s="26">
        <f t="shared" si="31"/>
        <v>100</v>
      </c>
      <c r="AD110" s="47"/>
      <c r="AE110" s="26">
        <f t="shared" si="32"/>
        <v>0</v>
      </c>
      <c r="AF110" s="34">
        <v>0</v>
      </c>
      <c r="AG110" s="25">
        <f t="shared" si="33"/>
        <v>1</v>
      </c>
      <c r="AH110" s="10">
        <f t="shared" si="34"/>
        <v>0</v>
      </c>
      <c r="AI110" s="26">
        <f t="shared" si="35"/>
        <v>-100</v>
      </c>
      <c r="AJ110" s="47"/>
    </row>
    <row r="111" spans="1:36" s="44" customFormat="1" ht="14.45">
      <c r="A111" s="41"/>
      <c r="B111" s="22">
        <f t="shared" si="36"/>
        <v>6.5972222222222113E-2</v>
      </c>
      <c r="C111" s="42"/>
      <c r="D111" s="48" t="s">
        <v>108</v>
      </c>
      <c r="E111" s="43"/>
      <c r="F111" s="31">
        <v>100</v>
      </c>
      <c r="G111" s="31">
        <v>0</v>
      </c>
      <c r="H111" s="52">
        <f t="shared" si="37"/>
        <v>0.85964912280701755</v>
      </c>
      <c r="J111" s="54">
        <f t="shared" si="22"/>
        <v>7.3868882733148657</v>
      </c>
      <c r="K111" s="55">
        <f t="shared" si="23"/>
        <v>40.833333333333329</v>
      </c>
      <c r="L111" s="54">
        <f>MIN(J111:$J$136)</f>
        <v>7.3868882733148657</v>
      </c>
      <c r="M111" s="55">
        <f>MIN(K111:$K$136)</f>
        <v>22.5</v>
      </c>
      <c r="N111" s="24">
        <f t="shared" si="24"/>
        <v>-14.773776546629731</v>
      </c>
      <c r="O111" s="24">
        <f t="shared" si="25"/>
        <v>81.666666666666657</v>
      </c>
      <c r="P111" s="45"/>
      <c r="Q111" s="52">
        <f t="shared" si="38"/>
        <v>0.85964912280701755</v>
      </c>
      <c r="R111" s="24">
        <f t="shared" si="26"/>
        <v>7.3868882733148657</v>
      </c>
      <c r="S111" s="24">
        <f t="shared" si="27"/>
        <v>40.833333333333329</v>
      </c>
      <c r="T111" s="45"/>
      <c r="U111" s="36">
        <f t="shared" si="28"/>
        <v>0</v>
      </c>
      <c r="V111" s="36">
        <f t="shared" si="39"/>
        <v>0</v>
      </c>
      <c r="W111" s="24">
        <f t="shared" si="40"/>
        <v>7.3868882733148657</v>
      </c>
      <c r="X111" s="24">
        <f t="shared" si="41"/>
        <v>40.833333333333329</v>
      </c>
      <c r="Y111" s="46"/>
      <c r="Z111" s="34">
        <v>0</v>
      </c>
      <c r="AA111" s="25">
        <f t="shared" si="29"/>
        <v>0</v>
      </c>
      <c r="AB111" s="10">
        <f t="shared" si="30"/>
        <v>0</v>
      </c>
      <c r="AC111" s="26">
        <f t="shared" si="31"/>
        <v>100</v>
      </c>
      <c r="AD111" s="47"/>
      <c r="AE111" s="26">
        <f t="shared" si="32"/>
        <v>0</v>
      </c>
      <c r="AF111" s="34">
        <v>0</v>
      </c>
      <c r="AG111" s="25">
        <f t="shared" si="33"/>
        <v>1</v>
      </c>
      <c r="AH111" s="10">
        <f t="shared" si="34"/>
        <v>0</v>
      </c>
      <c r="AI111" s="26">
        <f t="shared" si="35"/>
        <v>-100</v>
      </c>
      <c r="AJ111" s="47"/>
    </row>
    <row r="112" spans="1:36" s="44" customFormat="1" ht="14.45">
      <c r="A112" s="41"/>
      <c r="B112" s="22">
        <f t="shared" si="36"/>
        <v>6.6666666666666555E-2</v>
      </c>
      <c r="C112" s="42"/>
      <c r="D112" s="48" t="s">
        <v>108</v>
      </c>
      <c r="E112" s="43"/>
      <c r="F112" s="31">
        <v>100</v>
      </c>
      <c r="G112" s="31">
        <v>0</v>
      </c>
      <c r="H112" s="52">
        <f t="shared" si="37"/>
        <v>0.82456140350877194</v>
      </c>
      <c r="J112" s="54">
        <f t="shared" si="22"/>
        <v>9.2336103416435815</v>
      </c>
      <c r="K112" s="55">
        <f t="shared" si="23"/>
        <v>39.166666666666664</v>
      </c>
      <c r="L112" s="54">
        <f>MIN(J112:$J$136)</f>
        <v>9.2336103416435815</v>
      </c>
      <c r="M112" s="55">
        <f>MIN(K112:$K$136)</f>
        <v>22.5</v>
      </c>
      <c r="N112" s="24">
        <f t="shared" si="24"/>
        <v>-18.467220683287163</v>
      </c>
      <c r="O112" s="24">
        <f t="shared" si="25"/>
        <v>78.333333333333329</v>
      </c>
      <c r="P112" s="45"/>
      <c r="Q112" s="52">
        <f t="shared" si="38"/>
        <v>0.82456140350877194</v>
      </c>
      <c r="R112" s="24">
        <f t="shared" si="26"/>
        <v>9.2336103416435815</v>
      </c>
      <c r="S112" s="24">
        <f t="shared" si="27"/>
        <v>39.166666666666664</v>
      </c>
      <c r="T112" s="45"/>
      <c r="U112" s="36">
        <f t="shared" si="28"/>
        <v>0</v>
      </c>
      <c r="V112" s="36">
        <f t="shared" si="39"/>
        <v>0</v>
      </c>
      <c r="W112" s="24">
        <f t="shared" si="40"/>
        <v>9.2336103416435815</v>
      </c>
      <c r="X112" s="24">
        <f t="shared" si="41"/>
        <v>39.166666666666664</v>
      </c>
      <c r="Y112" s="46"/>
      <c r="Z112" s="34">
        <v>0</v>
      </c>
      <c r="AA112" s="25">
        <f t="shared" si="29"/>
        <v>0</v>
      </c>
      <c r="AB112" s="10">
        <f t="shared" si="30"/>
        <v>0</v>
      </c>
      <c r="AC112" s="26">
        <f t="shared" si="31"/>
        <v>100</v>
      </c>
      <c r="AD112" s="47"/>
      <c r="AE112" s="26">
        <f t="shared" si="32"/>
        <v>0</v>
      </c>
      <c r="AF112" s="34">
        <v>0</v>
      </c>
      <c r="AG112" s="25">
        <f t="shared" si="33"/>
        <v>1</v>
      </c>
      <c r="AH112" s="10">
        <f t="shared" si="34"/>
        <v>0</v>
      </c>
      <c r="AI112" s="26">
        <f t="shared" si="35"/>
        <v>-100</v>
      </c>
      <c r="AJ112" s="47"/>
    </row>
    <row r="113" spans="1:36" s="44" customFormat="1" ht="14.45">
      <c r="A113" s="41"/>
      <c r="B113" s="22">
        <f t="shared" si="36"/>
        <v>6.7361111111110997E-2</v>
      </c>
      <c r="C113" s="42"/>
      <c r="D113" s="48" t="s">
        <v>108</v>
      </c>
      <c r="E113" s="43"/>
      <c r="F113" s="31">
        <v>100</v>
      </c>
      <c r="G113" s="31">
        <v>0</v>
      </c>
      <c r="H113" s="52">
        <f t="shared" si="37"/>
        <v>0.78947368421052633</v>
      </c>
      <c r="J113" s="54">
        <f t="shared" si="22"/>
        <v>11.080332409972298</v>
      </c>
      <c r="K113" s="55">
        <f t="shared" si="23"/>
        <v>37.5</v>
      </c>
      <c r="L113" s="54">
        <f>MIN(J113:$J$136)</f>
        <v>11.080332409972298</v>
      </c>
      <c r="M113" s="55">
        <f>MIN(K113:$K$136)</f>
        <v>22.5</v>
      </c>
      <c r="N113" s="24">
        <f t="shared" si="24"/>
        <v>-22.160664819944596</v>
      </c>
      <c r="O113" s="24">
        <f t="shared" si="25"/>
        <v>75</v>
      </c>
      <c r="P113" s="45"/>
      <c r="Q113" s="52">
        <f t="shared" si="38"/>
        <v>0.78947368421052633</v>
      </c>
      <c r="R113" s="24">
        <f t="shared" si="26"/>
        <v>11.080332409972298</v>
      </c>
      <c r="S113" s="24">
        <f t="shared" si="27"/>
        <v>37.5</v>
      </c>
      <c r="T113" s="45"/>
      <c r="U113" s="36">
        <f t="shared" si="28"/>
        <v>0</v>
      </c>
      <c r="V113" s="36">
        <f t="shared" si="39"/>
        <v>0</v>
      </c>
      <c r="W113" s="24">
        <f t="shared" si="40"/>
        <v>11.080332409972298</v>
      </c>
      <c r="X113" s="24">
        <f t="shared" si="41"/>
        <v>37.5</v>
      </c>
      <c r="Y113" s="46"/>
      <c r="Z113" s="34">
        <v>0</v>
      </c>
      <c r="AA113" s="25">
        <f t="shared" si="29"/>
        <v>0</v>
      </c>
      <c r="AB113" s="10">
        <f t="shared" si="30"/>
        <v>0</v>
      </c>
      <c r="AC113" s="26">
        <f t="shared" si="31"/>
        <v>100</v>
      </c>
      <c r="AD113" s="47"/>
      <c r="AE113" s="26">
        <f t="shared" si="32"/>
        <v>0</v>
      </c>
      <c r="AF113" s="34">
        <v>0</v>
      </c>
      <c r="AG113" s="25">
        <f t="shared" si="33"/>
        <v>1</v>
      </c>
      <c r="AH113" s="10">
        <f t="shared" si="34"/>
        <v>0</v>
      </c>
      <c r="AI113" s="26">
        <f t="shared" si="35"/>
        <v>-100</v>
      </c>
      <c r="AJ113" s="47"/>
    </row>
    <row r="114" spans="1:36" s="44" customFormat="1" ht="14.45">
      <c r="A114" s="41"/>
      <c r="B114" s="22">
        <f t="shared" si="36"/>
        <v>6.8055555555555439E-2</v>
      </c>
      <c r="C114" s="42"/>
      <c r="D114" s="48" t="s">
        <v>108</v>
      </c>
      <c r="E114" s="43"/>
      <c r="F114" s="31">
        <v>100</v>
      </c>
      <c r="G114" s="31">
        <v>0</v>
      </c>
      <c r="H114" s="52">
        <f t="shared" si="37"/>
        <v>0.75438596491228072</v>
      </c>
      <c r="J114" s="54">
        <f t="shared" si="22"/>
        <v>12.927054478301015</v>
      </c>
      <c r="K114" s="55">
        <f t="shared" si="23"/>
        <v>35.833333333333329</v>
      </c>
      <c r="L114" s="54">
        <f>MIN(J114:$J$136)</f>
        <v>12.927054478301015</v>
      </c>
      <c r="M114" s="55">
        <f>MIN(K114:$K$136)</f>
        <v>22.5</v>
      </c>
      <c r="N114" s="24">
        <f t="shared" si="24"/>
        <v>-25.85410895660203</v>
      </c>
      <c r="O114" s="24">
        <f t="shared" si="25"/>
        <v>71.666666666666657</v>
      </c>
      <c r="P114" s="45"/>
      <c r="Q114" s="52">
        <f t="shared" si="38"/>
        <v>0.75438596491228072</v>
      </c>
      <c r="R114" s="24">
        <f t="shared" si="26"/>
        <v>12.927054478301015</v>
      </c>
      <c r="S114" s="24">
        <f t="shared" si="27"/>
        <v>35.833333333333329</v>
      </c>
      <c r="T114" s="45"/>
      <c r="U114" s="36">
        <f t="shared" si="28"/>
        <v>0</v>
      </c>
      <c r="V114" s="36">
        <f t="shared" si="39"/>
        <v>0</v>
      </c>
      <c r="W114" s="24">
        <f t="shared" si="40"/>
        <v>12.927054478301015</v>
      </c>
      <c r="X114" s="24">
        <f t="shared" si="41"/>
        <v>35.833333333333329</v>
      </c>
      <c r="Y114" s="46"/>
      <c r="Z114" s="34">
        <v>0</v>
      </c>
      <c r="AA114" s="25">
        <f t="shared" si="29"/>
        <v>0</v>
      </c>
      <c r="AB114" s="10">
        <f t="shared" si="30"/>
        <v>0</v>
      </c>
      <c r="AC114" s="26">
        <f t="shared" si="31"/>
        <v>100</v>
      </c>
      <c r="AD114" s="47"/>
      <c r="AE114" s="26">
        <f t="shared" si="32"/>
        <v>0</v>
      </c>
      <c r="AF114" s="34">
        <v>0</v>
      </c>
      <c r="AG114" s="25">
        <f t="shared" si="33"/>
        <v>1</v>
      </c>
      <c r="AH114" s="10">
        <f t="shared" si="34"/>
        <v>0</v>
      </c>
      <c r="AI114" s="26">
        <f t="shared" si="35"/>
        <v>-100</v>
      </c>
      <c r="AJ114" s="47"/>
    </row>
    <row r="115" spans="1:36" s="44" customFormat="1" ht="14.45">
      <c r="A115" s="41"/>
      <c r="B115" s="22">
        <f t="shared" si="36"/>
        <v>6.8749999999999881E-2</v>
      </c>
      <c r="C115" s="42"/>
      <c r="D115" s="48" t="s">
        <v>108</v>
      </c>
      <c r="E115" s="43"/>
      <c r="F115" s="31">
        <v>100</v>
      </c>
      <c r="G115" s="31">
        <v>0</v>
      </c>
      <c r="H115" s="52">
        <f t="shared" si="37"/>
        <v>0.7192982456140351</v>
      </c>
      <c r="J115" s="54">
        <f t="shared" si="22"/>
        <v>14.773776546629731</v>
      </c>
      <c r="K115" s="55">
        <f t="shared" si="23"/>
        <v>34.166666666666664</v>
      </c>
      <c r="L115" s="54">
        <f>MIN(J115:$J$136)</f>
        <v>14.773776546629731</v>
      </c>
      <c r="M115" s="55">
        <f>MIN(K115:$K$136)</f>
        <v>22.5</v>
      </c>
      <c r="N115" s="24">
        <f t="shared" si="24"/>
        <v>-29.547553093259463</v>
      </c>
      <c r="O115" s="24">
        <f t="shared" si="25"/>
        <v>68.333333333333329</v>
      </c>
      <c r="P115" s="45"/>
      <c r="Q115" s="52">
        <f t="shared" si="38"/>
        <v>0.7192982456140351</v>
      </c>
      <c r="R115" s="24">
        <f t="shared" si="26"/>
        <v>14.773776546629731</v>
      </c>
      <c r="S115" s="24">
        <f t="shared" si="27"/>
        <v>34.166666666666664</v>
      </c>
      <c r="T115" s="45"/>
      <c r="U115" s="36">
        <f t="shared" si="28"/>
        <v>0</v>
      </c>
      <c r="V115" s="36">
        <f t="shared" si="39"/>
        <v>0</v>
      </c>
      <c r="W115" s="24">
        <f t="shared" si="40"/>
        <v>14.773776546629731</v>
      </c>
      <c r="X115" s="24">
        <f t="shared" si="41"/>
        <v>34.166666666666664</v>
      </c>
      <c r="Y115" s="46"/>
      <c r="Z115" s="34">
        <v>0</v>
      </c>
      <c r="AA115" s="25">
        <f t="shared" si="29"/>
        <v>0</v>
      </c>
      <c r="AB115" s="10">
        <f t="shared" si="30"/>
        <v>0</v>
      </c>
      <c r="AC115" s="26">
        <f t="shared" si="31"/>
        <v>100</v>
      </c>
      <c r="AD115" s="47"/>
      <c r="AE115" s="26">
        <f t="shared" si="32"/>
        <v>0</v>
      </c>
      <c r="AF115" s="34">
        <v>0</v>
      </c>
      <c r="AG115" s="25">
        <f t="shared" si="33"/>
        <v>1</v>
      </c>
      <c r="AH115" s="10">
        <f t="shared" si="34"/>
        <v>0</v>
      </c>
      <c r="AI115" s="26">
        <f t="shared" si="35"/>
        <v>-100</v>
      </c>
      <c r="AJ115" s="47"/>
    </row>
    <row r="116" spans="1:36" s="44" customFormat="1" ht="14.45">
      <c r="A116" s="41"/>
      <c r="B116" s="22">
        <f t="shared" si="36"/>
        <v>6.9444444444444323E-2</v>
      </c>
      <c r="C116" s="42"/>
      <c r="D116" s="48" t="s">
        <v>108</v>
      </c>
      <c r="E116" s="43"/>
      <c r="F116" s="31">
        <v>100</v>
      </c>
      <c r="G116" s="31">
        <v>0</v>
      </c>
      <c r="H116" s="52">
        <f t="shared" si="37"/>
        <v>0.68421052631578949</v>
      </c>
      <c r="J116" s="54">
        <f t="shared" si="22"/>
        <v>16.62049861495845</v>
      </c>
      <c r="K116" s="55">
        <f t="shared" si="23"/>
        <v>32.5</v>
      </c>
      <c r="L116" s="54">
        <f>MIN(J116:$J$136)</f>
        <v>16.62049861495845</v>
      </c>
      <c r="M116" s="55">
        <f>MIN(K116:$K$136)</f>
        <v>22.5</v>
      </c>
      <c r="N116" s="24">
        <f t="shared" si="24"/>
        <v>-33.2409972299169</v>
      </c>
      <c r="O116" s="24">
        <f t="shared" si="25"/>
        <v>65</v>
      </c>
      <c r="P116" s="45"/>
      <c r="Q116" s="52">
        <f t="shared" si="38"/>
        <v>0.68421052631578949</v>
      </c>
      <c r="R116" s="24">
        <f t="shared" si="26"/>
        <v>16.62049861495845</v>
      </c>
      <c r="S116" s="24">
        <f t="shared" si="27"/>
        <v>32.5</v>
      </c>
      <c r="T116" s="45"/>
      <c r="U116" s="36">
        <f t="shared" si="28"/>
        <v>0</v>
      </c>
      <c r="V116" s="36">
        <f t="shared" si="39"/>
        <v>0</v>
      </c>
      <c r="W116" s="24">
        <f t="shared" si="40"/>
        <v>16.62049861495845</v>
      </c>
      <c r="X116" s="24">
        <f t="shared" si="41"/>
        <v>32.5</v>
      </c>
      <c r="Y116" s="46"/>
      <c r="Z116" s="34">
        <v>0</v>
      </c>
      <c r="AA116" s="25">
        <f t="shared" si="29"/>
        <v>0</v>
      </c>
      <c r="AB116" s="10">
        <f t="shared" si="30"/>
        <v>0</v>
      </c>
      <c r="AC116" s="26">
        <f t="shared" si="31"/>
        <v>100</v>
      </c>
      <c r="AD116" s="47"/>
      <c r="AE116" s="26">
        <f t="shared" si="32"/>
        <v>0</v>
      </c>
      <c r="AF116" s="34">
        <v>0</v>
      </c>
      <c r="AG116" s="25">
        <f t="shared" si="33"/>
        <v>1</v>
      </c>
      <c r="AH116" s="10">
        <f t="shared" si="34"/>
        <v>0</v>
      </c>
      <c r="AI116" s="26">
        <f t="shared" si="35"/>
        <v>-100</v>
      </c>
      <c r="AJ116" s="47"/>
    </row>
    <row r="117" spans="1:36" s="44" customFormat="1" ht="14.45">
      <c r="A117" s="41"/>
      <c r="B117" s="22">
        <f t="shared" si="36"/>
        <v>7.0138888888888765E-2</v>
      </c>
      <c r="C117" s="42"/>
      <c r="D117" s="48" t="s">
        <v>108</v>
      </c>
      <c r="E117" s="43"/>
      <c r="F117" s="31">
        <v>100</v>
      </c>
      <c r="G117" s="31">
        <v>0</v>
      </c>
      <c r="H117" s="52">
        <f t="shared" si="37"/>
        <v>0.64912280701754388</v>
      </c>
      <c r="J117" s="54">
        <f t="shared" si="22"/>
        <v>18.467220683287163</v>
      </c>
      <c r="K117" s="55">
        <f t="shared" si="23"/>
        <v>30.833333333333332</v>
      </c>
      <c r="L117" s="54">
        <f>MIN(J117:$J$136)</f>
        <v>18.467220683287163</v>
      </c>
      <c r="M117" s="55">
        <f>MIN(K117:$K$136)</f>
        <v>22.5</v>
      </c>
      <c r="N117" s="24">
        <f t="shared" si="24"/>
        <v>-36.934441366574326</v>
      </c>
      <c r="O117" s="24">
        <f t="shared" si="25"/>
        <v>61.666666666666664</v>
      </c>
      <c r="P117" s="45"/>
      <c r="Q117" s="52">
        <f t="shared" si="38"/>
        <v>0.64912280701754388</v>
      </c>
      <c r="R117" s="24">
        <f t="shared" si="26"/>
        <v>18.467220683287163</v>
      </c>
      <c r="S117" s="24">
        <f t="shared" si="27"/>
        <v>30.833333333333332</v>
      </c>
      <c r="T117" s="45"/>
      <c r="U117" s="36">
        <f t="shared" si="28"/>
        <v>0</v>
      </c>
      <c r="V117" s="36">
        <f t="shared" si="39"/>
        <v>0</v>
      </c>
      <c r="W117" s="24">
        <f t="shared" si="40"/>
        <v>18.467220683287163</v>
      </c>
      <c r="X117" s="24">
        <f t="shared" si="41"/>
        <v>30.833333333333332</v>
      </c>
      <c r="Y117" s="46"/>
      <c r="Z117" s="34">
        <v>0</v>
      </c>
      <c r="AA117" s="25">
        <f t="shared" si="29"/>
        <v>0</v>
      </c>
      <c r="AB117" s="10">
        <f t="shared" si="30"/>
        <v>0</v>
      </c>
      <c r="AC117" s="26">
        <f t="shared" si="31"/>
        <v>100</v>
      </c>
      <c r="AD117" s="47"/>
      <c r="AE117" s="26">
        <f t="shared" si="32"/>
        <v>0</v>
      </c>
      <c r="AF117" s="34">
        <v>0</v>
      </c>
      <c r="AG117" s="25">
        <f t="shared" si="33"/>
        <v>1</v>
      </c>
      <c r="AH117" s="10">
        <f t="shared" si="34"/>
        <v>0</v>
      </c>
      <c r="AI117" s="26">
        <f t="shared" si="35"/>
        <v>-100</v>
      </c>
      <c r="AJ117" s="47"/>
    </row>
    <row r="118" spans="1:36" s="44" customFormat="1" ht="14.45">
      <c r="A118" s="41"/>
      <c r="B118" s="22">
        <f t="shared" si="36"/>
        <v>7.0833333333333207E-2</v>
      </c>
      <c r="C118" s="42"/>
      <c r="D118" s="48" t="s">
        <v>108</v>
      </c>
      <c r="E118" s="43"/>
      <c r="F118" s="31">
        <v>100</v>
      </c>
      <c r="G118" s="31">
        <v>0</v>
      </c>
      <c r="H118" s="52">
        <f t="shared" si="37"/>
        <v>0.61403508771929827</v>
      </c>
      <c r="J118" s="54">
        <f t="shared" si="22"/>
        <v>20.31394275161588</v>
      </c>
      <c r="K118" s="55">
        <f t="shared" si="23"/>
        <v>29.166666666666668</v>
      </c>
      <c r="L118" s="54">
        <f>MIN(J118:$J$136)</f>
        <v>20.31394275161588</v>
      </c>
      <c r="M118" s="55">
        <f>MIN(K118:$K$136)</f>
        <v>22.5</v>
      </c>
      <c r="N118" s="24">
        <f t="shared" si="24"/>
        <v>-40.627885503231759</v>
      </c>
      <c r="O118" s="24">
        <f t="shared" si="25"/>
        <v>58.333333333333336</v>
      </c>
      <c r="P118" s="45"/>
      <c r="Q118" s="52">
        <f t="shared" si="38"/>
        <v>0.61403508771929827</v>
      </c>
      <c r="R118" s="24">
        <f t="shared" si="26"/>
        <v>20.31394275161588</v>
      </c>
      <c r="S118" s="24">
        <f t="shared" si="27"/>
        <v>29.166666666666668</v>
      </c>
      <c r="T118" s="45"/>
      <c r="U118" s="36">
        <f t="shared" si="28"/>
        <v>0</v>
      </c>
      <c r="V118" s="36">
        <f t="shared" si="39"/>
        <v>0</v>
      </c>
      <c r="W118" s="24">
        <f t="shared" si="40"/>
        <v>20.31394275161588</v>
      </c>
      <c r="X118" s="24">
        <f t="shared" si="41"/>
        <v>29.166666666666668</v>
      </c>
      <c r="Y118" s="46"/>
      <c r="Z118" s="34">
        <v>0</v>
      </c>
      <c r="AA118" s="25">
        <f t="shared" si="29"/>
        <v>0</v>
      </c>
      <c r="AB118" s="10">
        <f t="shared" si="30"/>
        <v>0</v>
      </c>
      <c r="AC118" s="26">
        <f t="shared" si="31"/>
        <v>100</v>
      </c>
      <c r="AD118" s="47"/>
      <c r="AE118" s="26">
        <f t="shared" si="32"/>
        <v>0</v>
      </c>
      <c r="AF118" s="34">
        <v>0</v>
      </c>
      <c r="AG118" s="25">
        <f t="shared" si="33"/>
        <v>1</v>
      </c>
      <c r="AH118" s="10">
        <f t="shared" si="34"/>
        <v>0</v>
      </c>
      <c r="AI118" s="26">
        <f t="shared" si="35"/>
        <v>-100</v>
      </c>
      <c r="AJ118" s="47"/>
    </row>
    <row r="119" spans="1:36" s="44" customFormat="1" ht="14.45">
      <c r="A119" s="41"/>
      <c r="B119" s="22">
        <f t="shared" si="36"/>
        <v>7.1527777777777649E-2</v>
      </c>
      <c r="C119" s="42"/>
      <c r="D119" s="48" t="s">
        <v>108</v>
      </c>
      <c r="E119" s="43"/>
      <c r="F119" s="31">
        <v>100</v>
      </c>
      <c r="G119" s="31">
        <v>0</v>
      </c>
      <c r="H119" s="52">
        <f t="shared" si="37"/>
        <v>0.57894736842105265</v>
      </c>
      <c r="J119" s="54">
        <f t="shared" si="22"/>
        <v>22.160664819944596</v>
      </c>
      <c r="K119" s="55">
        <f t="shared" si="23"/>
        <v>27.5</v>
      </c>
      <c r="L119" s="54">
        <f>MIN(J119:$J$136)</f>
        <v>22.160664819944596</v>
      </c>
      <c r="M119" s="55">
        <f>MIN(K119:$K$136)</f>
        <v>22.5</v>
      </c>
      <c r="N119" s="24">
        <f t="shared" si="24"/>
        <v>-44.321329639889193</v>
      </c>
      <c r="O119" s="24">
        <f t="shared" si="25"/>
        <v>55</v>
      </c>
      <c r="P119" s="45"/>
      <c r="Q119" s="52">
        <f t="shared" si="38"/>
        <v>0.57894736842105265</v>
      </c>
      <c r="R119" s="24">
        <f t="shared" si="26"/>
        <v>22.160664819944596</v>
      </c>
      <c r="S119" s="24">
        <f t="shared" si="27"/>
        <v>27.5</v>
      </c>
      <c r="T119" s="45"/>
      <c r="U119" s="36">
        <f t="shared" si="28"/>
        <v>0</v>
      </c>
      <c r="V119" s="36">
        <f t="shared" si="39"/>
        <v>0</v>
      </c>
      <c r="W119" s="24">
        <f t="shared" si="40"/>
        <v>22.160664819944596</v>
      </c>
      <c r="X119" s="24">
        <f t="shared" si="41"/>
        <v>27.5</v>
      </c>
      <c r="Y119" s="46"/>
      <c r="Z119" s="34">
        <v>0</v>
      </c>
      <c r="AA119" s="25">
        <f t="shared" si="29"/>
        <v>0</v>
      </c>
      <c r="AB119" s="10">
        <f t="shared" si="30"/>
        <v>0</v>
      </c>
      <c r="AC119" s="26">
        <f t="shared" si="31"/>
        <v>100</v>
      </c>
      <c r="AD119" s="47"/>
      <c r="AE119" s="26">
        <f t="shared" si="32"/>
        <v>0</v>
      </c>
      <c r="AF119" s="34">
        <v>0</v>
      </c>
      <c r="AG119" s="25">
        <f t="shared" si="33"/>
        <v>1</v>
      </c>
      <c r="AH119" s="10">
        <f t="shared" si="34"/>
        <v>0</v>
      </c>
      <c r="AI119" s="26">
        <f t="shared" si="35"/>
        <v>-100</v>
      </c>
      <c r="AJ119" s="47"/>
    </row>
    <row r="120" spans="1:36" s="44" customFormat="1" ht="14.45">
      <c r="A120" s="41"/>
      <c r="B120" s="22">
        <f t="shared" si="36"/>
        <v>7.2222222222222091E-2</v>
      </c>
      <c r="C120" s="42"/>
      <c r="D120" s="48" t="s">
        <v>108</v>
      </c>
      <c r="E120" s="43"/>
      <c r="F120" s="31">
        <v>100</v>
      </c>
      <c r="G120" s="31">
        <v>0</v>
      </c>
      <c r="H120" s="52">
        <f t="shared" si="37"/>
        <v>0.54385964912280704</v>
      </c>
      <c r="J120" s="54">
        <f t="shared" si="22"/>
        <v>24.007386888273313</v>
      </c>
      <c r="K120" s="55">
        <f t="shared" si="23"/>
        <v>25.833333333333336</v>
      </c>
      <c r="L120" s="54">
        <f>MIN(J120:$J$136)</f>
        <v>24.007386888273313</v>
      </c>
      <c r="M120" s="55">
        <f>MIN(K120:$K$136)</f>
        <v>22.5</v>
      </c>
      <c r="N120" s="24">
        <f t="shared" si="24"/>
        <v>-48.014773776546626</v>
      </c>
      <c r="O120" s="24">
        <f t="shared" si="25"/>
        <v>51.666666666666671</v>
      </c>
      <c r="P120" s="45"/>
      <c r="Q120" s="52">
        <f t="shared" si="38"/>
        <v>0.54385964912280704</v>
      </c>
      <c r="R120" s="24">
        <f t="shared" si="26"/>
        <v>24.007386888273313</v>
      </c>
      <c r="S120" s="24">
        <f t="shared" si="27"/>
        <v>25.833333333333336</v>
      </c>
      <c r="T120" s="45"/>
      <c r="U120" s="36">
        <f t="shared" si="28"/>
        <v>0</v>
      </c>
      <c r="V120" s="36">
        <f t="shared" si="39"/>
        <v>0</v>
      </c>
      <c r="W120" s="24">
        <f t="shared" si="40"/>
        <v>24.007386888273313</v>
      </c>
      <c r="X120" s="24">
        <f t="shared" si="41"/>
        <v>25.833333333333336</v>
      </c>
      <c r="Y120" s="46"/>
      <c r="Z120" s="34">
        <v>0</v>
      </c>
      <c r="AA120" s="25">
        <f t="shared" si="29"/>
        <v>0</v>
      </c>
      <c r="AB120" s="10">
        <f t="shared" si="30"/>
        <v>0</v>
      </c>
      <c r="AC120" s="26">
        <f t="shared" si="31"/>
        <v>100</v>
      </c>
      <c r="AD120" s="47"/>
      <c r="AE120" s="26">
        <f t="shared" si="32"/>
        <v>0</v>
      </c>
      <c r="AF120" s="34">
        <v>0</v>
      </c>
      <c r="AG120" s="25">
        <f t="shared" si="33"/>
        <v>1</v>
      </c>
      <c r="AH120" s="10">
        <f t="shared" si="34"/>
        <v>0</v>
      </c>
      <c r="AI120" s="26">
        <f t="shared" si="35"/>
        <v>-100</v>
      </c>
      <c r="AJ120" s="47"/>
    </row>
    <row r="121" spans="1:36" s="44" customFormat="1" ht="14.45">
      <c r="A121" s="41"/>
      <c r="B121" s="22">
        <f t="shared" si="36"/>
        <v>7.2916666666666533E-2</v>
      </c>
      <c r="C121" s="42"/>
      <c r="D121" s="48" t="s">
        <v>108</v>
      </c>
      <c r="E121" s="43"/>
      <c r="F121" s="31">
        <v>100</v>
      </c>
      <c r="G121" s="31">
        <v>0</v>
      </c>
      <c r="H121" s="52">
        <f t="shared" si="37"/>
        <v>0.50877192982456143</v>
      </c>
      <c r="J121" s="54">
        <f t="shared" si="22"/>
        <v>25.85410895660203</v>
      </c>
      <c r="K121" s="55">
        <f t="shared" si="23"/>
        <v>24.166666666666668</v>
      </c>
      <c r="L121" s="54">
        <f>MIN(J121:$J$136)</f>
        <v>25.85410895660203</v>
      </c>
      <c r="M121" s="55">
        <f>MIN(K121:$K$136)</f>
        <v>22.5</v>
      </c>
      <c r="N121" s="24">
        <f t="shared" si="24"/>
        <v>-51.708217913204059</v>
      </c>
      <c r="O121" s="24">
        <f t="shared" si="25"/>
        <v>48.333333333333336</v>
      </c>
      <c r="P121" s="45"/>
      <c r="Q121" s="52">
        <f t="shared" si="38"/>
        <v>0.50877192982456143</v>
      </c>
      <c r="R121" s="24">
        <f t="shared" si="26"/>
        <v>25.85410895660203</v>
      </c>
      <c r="S121" s="24">
        <f t="shared" si="27"/>
        <v>24.166666666666668</v>
      </c>
      <c r="T121" s="45"/>
      <c r="U121" s="36">
        <f t="shared" si="28"/>
        <v>0</v>
      </c>
      <c r="V121" s="36">
        <f t="shared" si="39"/>
        <v>0</v>
      </c>
      <c r="W121" s="24">
        <f t="shared" si="40"/>
        <v>25.85410895660203</v>
      </c>
      <c r="X121" s="24">
        <f t="shared" si="41"/>
        <v>24.166666666666668</v>
      </c>
      <c r="Y121" s="46"/>
      <c r="Z121" s="34">
        <v>0</v>
      </c>
      <c r="AA121" s="25">
        <f t="shared" si="29"/>
        <v>0</v>
      </c>
      <c r="AB121" s="10">
        <f t="shared" si="30"/>
        <v>0</v>
      </c>
      <c r="AC121" s="26">
        <f t="shared" si="31"/>
        <v>100</v>
      </c>
      <c r="AD121" s="47"/>
      <c r="AE121" s="26">
        <f t="shared" si="32"/>
        <v>0</v>
      </c>
      <c r="AF121" s="34">
        <v>0</v>
      </c>
      <c r="AG121" s="25">
        <f t="shared" si="33"/>
        <v>1</v>
      </c>
      <c r="AH121" s="10">
        <f t="shared" si="34"/>
        <v>0</v>
      </c>
      <c r="AI121" s="26">
        <f t="shared" si="35"/>
        <v>-100</v>
      </c>
      <c r="AJ121" s="47"/>
    </row>
    <row r="122" spans="1:36" s="44" customFormat="1" ht="14.45">
      <c r="A122" s="41"/>
      <c r="B122" s="22">
        <f t="shared" si="36"/>
        <v>7.3611111111110974E-2</v>
      </c>
      <c r="C122" s="42"/>
      <c r="D122" s="48" t="s">
        <v>108</v>
      </c>
      <c r="E122" s="43"/>
      <c r="F122" s="31">
        <v>0</v>
      </c>
      <c r="G122" s="31">
        <v>0</v>
      </c>
      <c r="H122" s="52">
        <f t="shared" si="37"/>
        <v>0.47368421052631582</v>
      </c>
      <c r="J122" s="54">
        <f t="shared" si="22"/>
        <v>27.700831024930746</v>
      </c>
      <c r="K122" s="55">
        <f t="shared" si="23"/>
        <v>22.5</v>
      </c>
      <c r="L122" s="54">
        <f>MIN(J122:$J$136)</f>
        <v>27.700831024930746</v>
      </c>
      <c r="M122" s="55">
        <f>MIN(K122:$K$136)</f>
        <v>22.5</v>
      </c>
      <c r="N122" s="24">
        <f t="shared" si="24"/>
        <v>-55.401662049861493</v>
      </c>
      <c r="O122" s="24">
        <f t="shared" si="25"/>
        <v>45</v>
      </c>
      <c r="P122" s="45"/>
      <c r="Q122" s="52">
        <f t="shared" si="38"/>
        <v>0.47368421052631582</v>
      </c>
      <c r="R122" s="24">
        <f t="shared" si="26"/>
        <v>27.700831024930746</v>
      </c>
      <c r="S122" s="24">
        <f t="shared" si="27"/>
        <v>22.5</v>
      </c>
      <c r="T122" s="45"/>
      <c r="U122" s="36">
        <f t="shared" si="28"/>
        <v>0</v>
      </c>
      <c r="V122" s="36">
        <f t="shared" si="39"/>
        <v>0</v>
      </c>
      <c r="W122" s="24">
        <f t="shared" si="40"/>
        <v>27.700831024930746</v>
      </c>
      <c r="X122" s="24">
        <f t="shared" si="41"/>
        <v>22.5</v>
      </c>
      <c r="Y122" s="46"/>
      <c r="Z122" s="34">
        <v>0</v>
      </c>
      <c r="AA122" s="25">
        <f t="shared" si="29"/>
        <v>0</v>
      </c>
      <c r="AB122" s="10">
        <f t="shared" si="30"/>
        <v>0</v>
      </c>
      <c r="AC122" s="26">
        <f t="shared" si="31"/>
        <v>100</v>
      </c>
      <c r="AD122" s="47"/>
      <c r="AE122" s="26">
        <f t="shared" si="32"/>
        <v>0</v>
      </c>
      <c r="AF122" s="34">
        <v>0</v>
      </c>
      <c r="AG122" s="25">
        <f t="shared" si="33"/>
        <v>1</v>
      </c>
      <c r="AH122" s="10">
        <f t="shared" si="34"/>
        <v>0</v>
      </c>
      <c r="AI122" s="26">
        <f t="shared" si="35"/>
        <v>-100</v>
      </c>
      <c r="AJ122" s="47"/>
    </row>
    <row r="123" spans="1:36" s="44" customFormat="1" ht="14.45">
      <c r="A123" s="41"/>
      <c r="B123" s="22">
        <f t="shared" si="36"/>
        <v>7.4305555555555416E-2</v>
      </c>
      <c r="C123" s="42"/>
      <c r="D123" s="48" t="s">
        <v>108</v>
      </c>
      <c r="E123" s="43"/>
      <c r="F123" s="31">
        <v>0</v>
      </c>
      <c r="G123" s="31">
        <v>0</v>
      </c>
      <c r="H123" s="52">
        <f t="shared" si="37"/>
        <v>0.47368421052631582</v>
      </c>
      <c r="J123" s="54">
        <f t="shared" si="22"/>
        <v>27.700831024930746</v>
      </c>
      <c r="K123" s="55">
        <f t="shared" si="23"/>
        <v>22.5</v>
      </c>
      <c r="L123" s="54">
        <f>MIN(J123:$J$136)</f>
        <v>27.700831024930746</v>
      </c>
      <c r="M123" s="55">
        <f>MIN(K123:$K$136)</f>
        <v>22.5</v>
      </c>
      <c r="N123" s="24">
        <f t="shared" si="24"/>
        <v>-55.401662049861493</v>
      </c>
      <c r="O123" s="24">
        <f t="shared" si="25"/>
        <v>45</v>
      </c>
      <c r="P123" s="45"/>
      <c r="Q123" s="52">
        <f t="shared" si="38"/>
        <v>0.47368421052631582</v>
      </c>
      <c r="R123" s="24">
        <f t="shared" si="26"/>
        <v>27.700831024930746</v>
      </c>
      <c r="S123" s="24">
        <f t="shared" si="27"/>
        <v>22.5</v>
      </c>
      <c r="T123" s="45"/>
      <c r="U123" s="36">
        <f t="shared" si="28"/>
        <v>0</v>
      </c>
      <c r="V123" s="36">
        <f t="shared" si="39"/>
        <v>0</v>
      </c>
      <c r="W123" s="24">
        <f t="shared" si="40"/>
        <v>27.700831024930746</v>
      </c>
      <c r="X123" s="24">
        <f t="shared" si="41"/>
        <v>22.5</v>
      </c>
      <c r="Y123" s="46"/>
      <c r="Z123" s="34">
        <v>0</v>
      </c>
      <c r="AA123" s="25">
        <f t="shared" si="29"/>
        <v>0</v>
      </c>
      <c r="AB123" s="10">
        <f t="shared" si="30"/>
        <v>0</v>
      </c>
      <c r="AC123" s="26">
        <f t="shared" si="31"/>
        <v>100</v>
      </c>
      <c r="AD123" s="47"/>
      <c r="AE123" s="26">
        <f t="shared" si="32"/>
        <v>0</v>
      </c>
      <c r="AF123" s="34">
        <v>0</v>
      </c>
      <c r="AG123" s="25">
        <f t="shared" si="33"/>
        <v>1</v>
      </c>
      <c r="AH123" s="10">
        <f t="shared" si="34"/>
        <v>0</v>
      </c>
      <c r="AI123" s="26">
        <f t="shared" si="35"/>
        <v>-100</v>
      </c>
      <c r="AJ123" s="47"/>
    </row>
    <row r="124" spans="1:36" s="44" customFormat="1" ht="14.45">
      <c r="A124" s="41"/>
      <c r="B124" s="22">
        <f t="shared" si="36"/>
        <v>7.4999999999999858E-2</v>
      </c>
      <c r="C124" s="42"/>
      <c r="D124" s="48" t="s">
        <v>108</v>
      </c>
      <c r="E124" s="43"/>
      <c r="F124" s="31">
        <v>0</v>
      </c>
      <c r="G124" s="31">
        <v>0</v>
      </c>
      <c r="H124" s="52">
        <f t="shared" si="37"/>
        <v>0.47368421052631582</v>
      </c>
      <c r="J124" s="54">
        <f t="shared" si="22"/>
        <v>27.700831024930746</v>
      </c>
      <c r="K124" s="55">
        <f t="shared" si="23"/>
        <v>22.5</v>
      </c>
      <c r="L124" s="54">
        <f>MIN(J124:$J$136)</f>
        <v>27.700831024930746</v>
      </c>
      <c r="M124" s="55">
        <f>MIN(K124:$K$136)</f>
        <v>22.5</v>
      </c>
      <c r="N124" s="24">
        <f t="shared" si="24"/>
        <v>-55.401662049861493</v>
      </c>
      <c r="O124" s="24">
        <f t="shared" si="25"/>
        <v>45</v>
      </c>
      <c r="P124" s="45"/>
      <c r="Q124" s="52">
        <f t="shared" si="38"/>
        <v>0.47368421052631582</v>
      </c>
      <c r="R124" s="24">
        <f t="shared" si="26"/>
        <v>27.700831024930746</v>
      </c>
      <c r="S124" s="24">
        <f t="shared" si="27"/>
        <v>22.5</v>
      </c>
      <c r="T124" s="45"/>
      <c r="U124" s="36">
        <f t="shared" si="28"/>
        <v>0</v>
      </c>
      <c r="V124" s="36">
        <f t="shared" si="39"/>
        <v>0</v>
      </c>
      <c r="W124" s="24">
        <f t="shared" si="40"/>
        <v>27.700831024930746</v>
      </c>
      <c r="X124" s="24">
        <f t="shared" si="41"/>
        <v>22.5</v>
      </c>
      <c r="Y124" s="46"/>
      <c r="Z124" s="34">
        <v>0</v>
      </c>
      <c r="AA124" s="25">
        <f t="shared" si="29"/>
        <v>0</v>
      </c>
      <c r="AB124" s="10">
        <f t="shared" si="30"/>
        <v>0</v>
      </c>
      <c r="AC124" s="26">
        <f t="shared" si="31"/>
        <v>100</v>
      </c>
      <c r="AD124" s="47"/>
      <c r="AE124" s="26">
        <f t="shared" si="32"/>
        <v>0</v>
      </c>
      <c r="AF124" s="34">
        <v>0</v>
      </c>
      <c r="AG124" s="25">
        <f t="shared" si="33"/>
        <v>1</v>
      </c>
      <c r="AH124" s="10">
        <f t="shared" si="34"/>
        <v>0</v>
      </c>
      <c r="AI124" s="26">
        <f t="shared" si="35"/>
        <v>-100</v>
      </c>
      <c r="AJ124" s="47"/>
    </row>
    <row r="125" spans="1:36" s="44" customFormat="1" ht="14.45">
      <c r="A125" s="41"/>
      <c r="B125" s="22">
        <f t="shared" si="36"/>
        <v>7.56944444444443E-2</v>
      </c>
      <c r="C125" s="42"/>
      <c r="D125" s="48" t="s">
        <v>108</v>
      </c>
      <c r="E125" s="43"/>
      <c r="F125" s="31">
        <v>0</v>
      </c>
      <c r="G125" s="31">
        <v>0</v>
      </c>
      <c r="H125" s="52">
        <f t="shared" si="37"/>
        <v>0.47368421052631582</v>
      </c>
      <c r="J125" s="54">
        <f t="shared" si="22"/>
        <v>27.700831024930746</v>
      </c>
      <c r="K125" s="55">
        <f t="shared" si="23"/>
        <v>22.5</v>
      </c>
      <c r="L125" s="54">
        <f>MIN(J125:$J$136)</f>
        <v>27.700831024930746</v>
      </c>
      <c r="M125" s="55">
        <f>MIN(K125:$K$136)</f>
        <v>22.5</v>
      </c>
      <c r="N125" s="24">
        <f t="shared" si="24"/>
        <v>-55.401662049861493</v>
      </c>
      <c r="O125" s="24">
        <f t="shared" si="25"/>
        <v>45</v>
      </c>
      <c r="P125" s="45"/>
      <c r="Q125" s="52">
        <f t="shared" si="38"/>
        <v>0.47368421052631582</v>
      </c>
      <c r="R125" s="24">
        <f t="shared" si="26"/>
        <v>27.700831024930746</v>
      </c>
      <c r="S125" s="24">
        <f t="shared" si="27"/>
        <v>22.5</v>
      </c>
      <c r="T125" s="45"/>
      <c r="U125" s="36">
        <f t="shared" si="28"/>
        <v>0</v>
      </c>
      <c r="V125" s="36">
        <f t="shared" si="39"/>
        <v>0</v>
      </c>
      <c r="W125" s="24">
        <f t="shared" si="40"/>
        <v>27.700831024930746</v>
      </c>
      <c r="X125" s="24">
        <f t="shared" si="41"/>
        <v>22.5</v>
      </c>
      <c r="Y125" s="46"/>
      <c r="Z125" s="34">
        <v>0</v>
      </c>
      <c r="AA125" s="25">
        <f t="shared" si="29"/>
        <v>0</v>
      </c>
      <c r="AB125" s="10">
        <f t="shared" si="30"/>
        <v>0</v>
      </c>
      <c r="AC125" s="26">
        <f t="shared" si="31"/>
        <v>100</v>
      </c>
      <c r="AD125" s="47"/>
      <c r="AE125" s="26">
        <f t="shared" si="32"/>
        <v>0</v>
      </c>
      <c r="AF125" s="34">
        <v>0</v>
      </c>
      <c r="AG125" s="25">
        <f t="shared" si="33"/>
        <v>1</v>
      </c>
      <c r="AH125" s="10">
        <f t="shared" si="34"/>
        <v>0</v>
      </c>
      <c r="AI125" s="26">
        <f t="shared" si="35"/>
        <v>-100</v>
      </c>
      <c r="AJ125" s="47"/>
    </row>
    <row r="126" spans="1:36" s="44" customFormat="1" ht="14.45">
      <c r="A126" s="41"/>
      <c r="B126" s="22">
        <f t="shared" si="36"/>
        <v>7.6388888888888742E-2</v>
      </c>
      <c r="C126" s="42"/>
      <c r="D126" s="48" t="s">
        <v>108</v>
      </c>
      <c r="E126" s="43"/>
      <c r="F126" s="31">
        <v>0</v>
      </c>
      <c r="G126" s="31">
        <v>0</v>
      </c>
      <c r="H126" s="52">
        <f t="shared" si="37"/>
        <v>0.47368421052631582</v>
      </c>
      <c r="J126" s="54">
        <f t="shared" si="22"/>
        <v>27.700831024930746</v>
      </c>
      <c r="K126" s="55">
        <f t="shared" si="23"/>
        <v>22.5</v>
      </c>
      <c r="L126" s="54">
        <f>MIN(J126:$J$136)</f>
        <v>27.700831024930746</v>
      </c>
      <c r="M126" s="55">
        <f>MIN(K126:$K$136)</f>
        <v>22.5</v>
      </c>
      <c r="N126" s="24">
        <f t="shared" si="24"/>
        <v>-55.401662049861493</v>
      </c>
      <c r="O126" s="24">
        <f t="shared" si="25"/>
        <v>45</v>
      </c>
      <c r="P126" s="45"/>
      <c r="Q126" s="52">
        <f t="shared" si="38"/>
        <v>0.47368421052631582</v>
      </c>
      <c r="R126" s="24">
        <f t="shared" si="26"/>
        <v>27.700831024930746</v>
      </c>
      <c r="S126" s="24">
        <f t="shared" si="27"/>
        <v>22.5</v>
      </c>
      <c r="T126" s="45"/>
      <c r="U126" s="36">
        <f t="shared" si="28"/>
        <v>0</v>
      </c>
      <c r="V126" s="36">
        <f t="shared" si="39"/>
        <v>0</v>
      </c>
      <c r="W126" s="24">
        <f t="shared" si="40"/>
        <v>27.700831024930746</v>
      </c>
      <c r="X126" s="24">
        <f t="shared" si="41"/>
        <v>22.5</v>
      </c>
      <c r="Y126" s="46"/>
      <c r="Z126" s="34">
        <v>0</v>
      </c>
      <c r="AA126" s="25">
        <f t="shared" si="29"/>
        <v>0</v>
      </c>
      <c r="AB126" s="10">
        <f t="shared" si="30"/>
        <v>0</v>
      </c>
      <c r="AC126" s="26">
        <f t="shared" si="31"/>
        <v>100</v>
      </c>
      <c r="AD126" s="47"/>
      <c r="AE126" s="26">
        <f t="shared" si="32"/>
        <v>0</v>
      </c>
      <c r="AF126" s="34">
        <v>0</v>
      </c>
      <c r="AG126" s="25">
        <f t="shared" si="33"/>
        <v>1</v>
      </c>
      <c r="AH126" s="10">
        <f t="shared" si="34"/>
        <v>0</v>
      </c>
      <c r="AI126" s="26">
        <f t="shared" si="35"/>
        <v>-100</v>
      </c>
      <c r="AJ126" s="47"/>
    </row>
    <row r="127" spans="1:36" s="44" customFormat="1" ht="14.45">
      <c r="A127" s="41"/>
      <c r="B127" s="22">
        <f t="shared" si="36"/>
        <v>7.7083333333333184E-2</v>
      </c>
      <c r="C127" s="42"/>
      <c r="D127" s="48" t="s">
        <v>108</v>
      </c>
      <c r="E127" s="43"/>
      <c r="F127" s="31">
        <v>0</v>
      </c>
      <c r="G127" s="31">
        <v>0</v>
      </c>
      <c r="H127" s="52">
        <f t="shared" si="37"/>
        <v>0.47368421052631582</v>
      </c>
      <c r="J127" s="54">
        <f t="shared" si="22"/>
        <v>27.700831024930746</v>
      </c>
      <c r="K127" s="55">
        <f t="shared" si="23"/>
        <v>22.5</v>
      </c>
      <c r="L127" s="54">
        <f>MIN(J127:$J$136)</f>
        <v>27.700831024930746</v>
      </c>
      <c r="M127" s="55">
        <f>MIN(K127:$K$136)</f>
        <v>22.5</v>
      </c>
      <c r="N127" s="24">
        <f t="shared" si="24"/>
        <v>-55.401662049861493</v>
      </c>
      <c r="O127" s="24">
        <f t="shared" si="25"/>
        <v>45</v>
      </c>
      <c r="P127" s="45"/>
      <c r="Q127" s="52">
        <f t="shared" si="38"/>
        <v>0.47368421052631582</v>
      </c>
      <c r="R127" s="24">
        <f t="shared" si="26"/>
        <v>27.700831024930746</v>
      </c>
      <c r="S127" s="24">
        <f t="shared" si="27"/>
        <v>22.5</v>
      </c>
      <c r="T127" s="45"/>
      <c r="U127" s="36">
        <f t="shared" si="28"/>
        <v>0</v>
      </c>
      <c r="V127" s="36">
        <f t="shared" si="39"/>
        <v>0</v>
      </c>
      <c r="W127" s="24">
        <f t="shared" si="40"/>
        <v>27.700831024930746</v>
      </c>
      <c r="X127" s="24">
        <f t="shared" si="41"/>
        <v>22.5</v>
      </c>
      <c r="Y127" s="46"/>
      <c r="Z127" s="34">
        <v>0</v>
      </c>
      <c r="AA127" s="25">
        <f t="shared" si="29"/>
        <v>0</v>
      </c>
      <c r="AB127" s="10">
        <f t="shared" si="30"/>
        <v>0</v>
      </c>
      <c r="AC127" s="26">
        <f t="shared" si="31"/>
        <v>100</v>
      </c>
      <c r="AD127" s="47"/>
      <c r="AE127" s="26">
        <f t="shared" si="32"/>
        <v>0</v>
      </c>
      <c r="AF127" s="34">
        <v>0</v>
      </c>
      <c r="AG127" s="25">
        <f t="shared" si="33"/>
        <v>1</v>
      </c>
      <c r="AH127" s="10">
        <f t="shared" si="34"/>
        <v>0</v>
      </c>
      <c r="AI127" s="26">
        <f t="shared" si="35"/>
        <v>-100</v>
      </c>
      <c r="AJ127" s="47"/>
    </row>
    <row r="128" spans="1:36" s="44" customFormat="1" ht="14.45">
      <c r="A128" s="41"/>
      <c r="B128" s="22">
        <f t="shared" si="36"/>
        <v>7.7777777777777626E-2</v>
      </c>
      <c r="C128" s="42"/>
      <c r="D128" s="48" t="s">
        <v>108</v>
      </c>
      <c r="E128" s="43"/>
      <c r="F128" s="31">
        <v>0</v>
      </c>
      <c r="G128" s="31">
        <v>0</v>
      </c>
      <c r="H128" s="52">
        <f t="shared" si="37"/>
        <v>0.47368421052631582</v>
      </c>
      <c r="J128" s="54">
        <f t="shared" si="22"/>
        <v>27.700831024930746</v>
      </c>
      <c r="K128" s="55">
        <f t="shared" si="23"/>
        <v>22.5</v>
      </c>
      <c r="L128" s="54">
        <f>MIN(J128:$J$136)</f>
        <v>27.700831024930746</v>
      </c>
      <c r="M128" s="55">
        <f>MIN(K128:$K$136)</f>
        <v>22.5</v>
      </c>
      <c r="N128" s="24">
        <f t="shared" si="24"/>
        <v>-55.401662049861493</v>
      </c>
      <c r="O128" s="24">
        <f t="shared" si="25"/>
        <v>45</v>
      </c>
      <c r="P128" s="45"/>
      <c r="Q128" s="52">
        <f t="shared" si="38"/>
        <v>0.47368421052631582</v>
      </c>
      <c r="R128" s="24">
        <f t="shared" si="26"/>
        <v>27.700831024930746</v>
      </c>
      <c r="S128" s="24">
        <f t="shared" si="27"/>
        <v>22.5</v>
      </c>
      <c r="T128" s="45"/>
      <c r="U128" s="36">
        <f t="shared" si="28"/>
        <v>0</v>
      </c>
      <c r="V128" s="36">
        <f t="shared" si="39"/>
        <v>0</v>
      </c>
      <c r="W128" s="24">
        <f t="shared" si="40"/>
        <v>27.700831024930746</v>
      </c>
      <c r="X128" s="24">
        <f t="shared" si="41"/>
        <v>22.5</v>
      </c>
      <c r="Y128" s="46"/>
      <c r="Z128" s="34">
        <v>0</v>
      </c>
      <c r="AA128" s="25">
        <f t="shared" si="29"/>
        <v>0</v>
      </c>
      <c r="AB128" s="10">
        <f t="shared" si="30"/>
        <v>0</v>
      </c>
      <c r="AC128" s="26">
        <f t="shared" si="31"/>
        <v>100</v>
      </c>
      <c r="AD128" s="47"/>
      <c r="AE128" s="26">
        <f t="shared" si="32"/>
        <v>0</v>
      </c>
      <c r="AF128" s="34">
        <v>0</v>
      </c>
      <c r="AG128" s="25">
        <f t="shared" si="33"/>
        <v>1</v>
      </c>
      <c r="AH128" s="10">
        <f t="shared" si="34"/>
        <v>0</v>
      </c>
      <c r="AI128" s="26">
        <f t="shared" si="35"/>
        <v>-100</v>
      </c>
      <c r="AJ128" s="47"/>
    </row>
    <row r="129" spans="1:36" s="44" customFormat="1" ht="14.45">
      <c r="A129" s="41"/>
      <c r="B129" s="22">
        <f t="shared" si="36"/>
        <v>7.8472222222222068E-2</v>
      </c>
      <c r="C129" s="42"/>
      <c r="D129" s="48" t="s">
        <v>108</v>
      </c>
      <c r="E129" s="43"/>
      <c r="F129" s="31">
        <v>0</v>
      </c>
      <c r="G129" s="31">
        <v>0</v>
      </c>
      <c r="H129" s="52">
        <f t="shared" si="37"/>
        <v>0.47368421052631582</v>
      </c>
      <c r="J129" s="54">
        <f t="shared" si="22"/>
        <v>27.700831024930746</v>
      </c>
      <c r="K129" s="55">
        <f t="shared" si="23"/>
        <v>22.5</v>
      </c>
      <c r="L129" s="54">
        <f>MIN(J129:$J$136)</f>
        <v>27.700831024930746</v>
      </c>
      <c r="M129" s="55">
        <f>MIN(K129:$K$136)</f>
        <v>22.5</v>
      </c>
      <c r="N129" s="24">
        <f t="shared" si="24"/>
        <v>-55.401662049861493</v>
      </c>
      <c r="O129" s="24">
        <f t="shared" si="25"/>
        <v>45</v>
      </c>
      <c r="P129" s="45"/>
      <c r="Q129" s="52">
        <f t="shared" si="38"/>
        <v>0.47368421052631582</v>
      </c>
      <c r="R129" s="24">
        <f t="shared" si="26"/>
        <v>27.700831024930746</v>
      </c>
      <c r="S129" s="24">
        <f t="shared" si="27"/>
        <v>22.5</v>
      </c>
      <c r="T129" s="45"/>
      <c r="U129" s="36">
        <f t="shared" si="28"/>
        <v>0</v>
      </c>
      <c r="V129" s="36">
        <f t="shared" si="39"/>
        <v>0</v>
      </c>
      <c r="W129" s="24">
        <f t="shared" si="40"/>
        <v>27.700831024930746</v>
      </c>
      <c r="X129" s="24">
        <f t="shared" si="41"/>
        <v>22.5</v>
      </c>
      <c r="Y129" s="46"/>
      <c r="Z129" s="34">
        <v>0</v>
      </c>
      <c r="AA129" s="25">
        <f t="shared" si="29"/>
        <v>0</v>
      </c>
      <c r="AB129" s="10">
        <f t="shared" si="30"/>
        <v>0</v>
      </c>
      <c r="AC129" s="26">
        <f t="shared" si="31"/>
        <v>100</v>
      </c>
      <c r="AD129" s="47"/>
      <c r="AE129" s="26">
        <f t="shared" si="32"/>
        <v>0</v>
      </c>
      <c r="AF129" s="34">
        <v>0</v>
      </c>
      <c r="AG129" s="25">
        <f t="shared" si="33"/>
        <v>1</v>
      </c>
      <c r="AH129" s="10">
        <f t="shared" si="34"/>
        <v>0</v>
      </c>
      <c r="AI129" s="26">
        <f t="shared" si="35"/>
        <v>-100</v>
      </c>
      <c r="AJ129" s="47"/>
    </row>
    <row r="130" spans="1:36" s="44" customFormat="1" ht="14.45">
      <c r="A130" s="41"/>
      <c r="B130" s="22">
        <f t="shared" si="36"/>
        <v>7.916666666666651E-2</v>
      </c>
      <c r="C130" s="42"/>
      <c r="D130" s="48" t="s">
        <v>108</v>
      </c>
      <c r="E130" s="43"/>
      <c r="F130" s="31">
        <v>0</v>
      </c>
      <c r="G130" s="31">
        <v>0</v>
      </c>
      <c r="H130" s="52">
        <f t="shared" si="37"/>
        <v>0.47368421052631582</v>
      </c>
      <c r="J130" s="54">
        <f t="shared" si="22"/>
        <v>27.700831024930746</v>
      </c>
      <c r="K130" s="55">
        <f t="shared" si="23"/>
        <v>22.5</v>
      </c>
      <c r="L130" s="54">
        <f>MIN(J130:$J$136)</f>
        <v>27.700831024930746</v>
      </c>
      <c r="M130" s="55">
        <f>MIN(K130:$K$136)</f>
        <v>22.5</v>
      </c>
      <c r="N130" s="24">
        <f t="shared" si="24"/>
        <v>-55.401662049861493</v>
      </c>
      <c r="O130" s="24">
        <f t="shared" si="25"/>
        <v>45</v>
      </c>
      <c r="P130" s="45"/>
      <c r="Q130" s="52">
        <f t="shared" si="38"/>
        <v>0.47368421052631582</v>
      </c>
      <c r="R130" s="24">
        <f t="shared" si="26"/>
        <v>27.700831024930746</v>
      </c>
      <c r="S130" s="24">
        <f t="shared" si="27"/>
        <v>22.5</v>
      </c>
      <c r="T130" s="45"/>
      <c r="U130" s="36">
        <f t="shared" si="28"/>
        <v>0</v>
      </c>
      <c r="V130" s="36">
        <f t="shared" si="39"/>
        <v>0</v>
      </c>
      <c r="W130" s="24">
        <f t="shared" si="40"/>
        <v>27.700831024930746</v>
      </c>
      <c r="X130" s="24">
        <f t="shared" si="41"/>
        <v>22.5</v>
      </c>
      <c r="Y130" s="46"/>
      <c r="Z130" s="34">
        <v>0</v>
      </c>
      <c r="AA130" s="25">
        <f t="shared" si="29"/>
        <v>0</v>
      </c>
      <c r="AB130" s="10">
        <f t="shared" si="30"/>
        <v>0</v>
      </c>
      <c r="AC130" s="26">
        <f t="shared" si="31"/>
        <v>100</v>
      </c>
      <c r="AD130" s="47"/>
      <c r="AE130" s="26">
        <f t="shared" si="32"/>
        <v>0</v>
      </c>
      <c r="AF130" s="34">
        <v>0</v>
      </c>
      <c r="AG130" s="25">
        <f t="shared" si="33"/>
        <v>1</v>
      </c>
      <c r="AH130" s="10">
        <f t="shared" si="34"/>
        <v>0</v>
      </c>
      <c r="AI130" s="26">
        <f t="shared" si="35"/>
        <v>-100</v>
      </c>
      <c r="AJ130" s="47"/>
    </row>
    <row r="131" spans="1:36" s="44" customFormat="1" ht="14.45">
      <c r="A131" s="41"/>
      <c r="B131" s="22">
        <f t="shared" si="36"/>
        <v>7.9861111111110952E-2</v>
      </c>
      <c r="C131" s="42"/>
      <c r="D131" s="48" t="s">
        <v>108</v>
      </c>
      <c r="E131" s="43"/>
      <c r="F131" s="31">
        <v>0</v>
      </c>
      <c r="G131" s="31">
        <v>0</v>
      </c>
      <c r="H131" s="52">
        <f t="shared" si="37"/>
        <v>0.47368421052631582</v>
      </c>
      <c r="J131" s="54">
        <f t="shared" si="22"/>
        <v>27.700831024930746</v>
      </c>
      <c r="K131" s="55">
        <f t="shared" si="23"/>
        <v>22.5</v>
      </c>
      <c r="L131" s="54">
        <f>MIN(J131:$J$136)</f>
        <v>27.700831024930746</v>
      </c>
      <c r="M131" s="55">
        <f>MIN(K131:$K$136)</f>
        <v>22.5</v>
      </c>
      <c r="N131" s="24">
        <f t="shared" si="24"/>
        <v>-55.401662049861493</v>
      </c>
      <c r="O131" s="24">
        <f t="shared" si="25"/>
        <v>45</v>
      </c>
      <c r="P131" s="45"/>
      <c r="Q131" s="52">
        <f t="shared" si="38"/>
        <v>0.47368421052631582</v>
      </c>
      <c r="R131" s="24">
        <f t="shared" si="26"/>
        <v>27.700831024930746</v>
      </c>
      <c r="S131" s="24">
        <f t="shared" si="27"/>
        <v>22.5</v>
      </c>
      <c r="T131" s="45"/>
      <c r="U131" s="36">
        <f t="shared" si="28"/>
        <v>0</v>
      </c>
      <c r="V131" s="36">
        <f t="shared" si="39"/>
        <v>0</v>
      </c>
      <c r="W131" s="24">
        <f t="shared" si="40"/>
        <v>27.700831024930746</v>
      </c>
      <c r="X131" s="24">
        <f t="shared" si="41"/>
        <v>22.5</v>
      </c>
      <c r="Y131" s="46"/>
      <c r="Z131" s="34">
        <v>0</v>
      </c>
      <c r="AA131" s="25">
        <f t="shared" si="29"/>
        <v>0</v>
      </c>
      <c r="AB131" s="10">
        <f t="shared" si="30"/>
        <v>0</v>
      </c>
      <c r="AC131" s="26">
        <f t="shared" si="31"/>
        <v>100</v>
      </c>
      <c r="AD131" s="47"/>
      <c r="AE131" s="26">
        <f t="shared" si="32"/>
        <v>0</v>
      </c>
      <c r="AF131" s="34">
        <v>0</v>
      </c>
      <c r="AG131" s="25">
        <f t="shared" si="33"/>
        <v>1</v>
      </c>
      <c r="AH131" s="10">
        <f t="shared" si="34"/>
        <v>0</v>
      </c>
      <c r="AI131" s="26">
        <f t="shared" si="35"/>
        <v>-100</v>
      </c>
      <c r="AJ131" s="47"/>
    </row>
    <row r="132" spans="1:36" s="44" customFormat="1" ht="14.45">
      <c r="A132" s="41"/>
      <c r="B132" s="22">
        <f t="shared" si="36"/>
        <v>8.0555555555555394E-2</v>
      </c>
      <c r="C132" s="42"/>
      <c r="D132" s="48" t="s">
        <v>108</v>
      </c>
      <c r="E132" s="43"/>
      <c r="F132" s="31">
        <v>0</v>
      </c>
      <c r="G132" s="31">
        <v>0</v>
      </c>
      <c r="H132" s="52">
        <f t="shared" si="37"/>
        <v>0.47368421052631582</v>
      </c>
      <c r="J132" s="54">
        <f t="shared" si="22"/>
        <v>27.700831024930746</v>
      </c>
      <c r="K132" s="55">
        <f t="shared" si="23"/>
        <v>22.5</v>
      </c>
      <c r="L132" s="54">
        <f>MIN(J132:$J$136)</f>
        <v>27.700831024930746</v>
      </c>
      <c r="M132" s="55">
        <f>MIN(K132:$K$136)</f>
        <v>22.5</v>
      </c>
      <c r="N132" s="24">
        <f t="shared" si="24"/>
        <v>-55.401662049861493</v>
      </c>
      <c r="O132" s="24">
        <f t="shared" si="25"/>
        <v>45</v>
      </c>
      <c r="P132" s="45"/>
      <c r="Q132" s="52">
        <f t="shared" si="38"/>
        <v>0.47368421052631582</v>
      </c>
      <c r="R132" s="24">
        <f t="shared" si="26"/>
        <v>27.700831024930746</v>
      </c>
      <c r="S132" s="24">
        <f t="shared" si="27"/>
        <v>22.5</v>
      </c>
      <c r="T132" s="45"/>
      <c r="U132" s="36">
        <f t="shared" si="28"/>
        <v>0</v>
      </c>
      <c r="V132" s="36">
        <f t="shared" si="39"/>
        <v>0</v>
      </c>
      <c r="W132" s="24">
        <f t="shared" si="40"/>
        <v>27.700831024930746</v>
      </c>
      <c r="X132" s="24">
        <f t="shared" si="41"/>
        <v>22.5</v>
      </c>
      <c r="Y132" s="46"/>
      <c r="Z132" s="34">
        <v>0</v>
      </c>
      <c r="AA132" s="25">
        <f t="shared" si="29"/>
        <v>0</v>
      </c>
      <c r="AB132" s="10">
        <f t="shared" si="30"/>
        <v>0</v>
      </c>
      <c r="AC132" s="26">
        <f t="shared" si="31"/>
        <v>100</v>
      </c>
      <c r="AD132" s="47"/>
      <c r="AE132" s="26">
        <f t="shared" si="32"/>
        <v>0</v>
      </c>
      <c r="AF132" s="34">
        <v>0</v>
      </c>
      <c r="AG132" s="25">
        <f t="shared" si="33"/>
        <v>1</v>
      </c>
      <c r="AH132" s="10">
        <f t="shared" si="34"/>
        <v>0</v>
      </c>
      <c r="AI132" s="26">
        <f t="shared" si="35"/>
        <v>-100</v>
      </c>
      <c r="AJ132" s="47"/>
    </row>
    <row r="133" spans="1:36" s="44" customFormat="1" ht="14.45">
      <c r="A133" s="41"/>
      <c r="B133" s="22">
        <f t="shared" si="36"/>
        <v>8.1249999999999836E-2</v>
      </c>
      <c r="C133" s="42"/>
      <c r="D133" s="48" t="s">
        <v>108</v>
      </c>
      <c r="E133" s="43"/>
      <c r="F133" s="31">
        <v>0</v>
      </c>
      <c r="G133" s="31">
        <v>0</v>
      </c>
      <c r="H133" s="52">
        <f t="shared" si="37"/>
        <v>0.47368421052631582</v>
      </c>
      <c r="J133" s="54">
        <f t="shared" si="22"/>
        <v>27.700831024930746</v>
      </c>
      <c r="K133" s="55">
        <f t="shared" si="23"/>
        <v>22.5</v>
      </c>
      <c r="L133" s="54">
        <f>MIN(J133:$J$136)</f>
        <v>27.700831024930746</v>
      </c>
      <c r="M133" s="55">
        <f>MIN(K133:$K$136)</f>
        <v>22.5</v>
      </c>
      <c r="N133" s="24">
        <f t="shared" si="24"/>
        <v>-55.401662049861493</v>
      </c>
      <c r="O133" s="24">
        <f t="shared" si="25"/>
        <v>45</v>
      </c>
      <c r="P133" s="45"/>
      <c r="Q133" s="52">
        <f t="shared" si="38"/>
        <v>0.47368421052631582</v>
      </c>
      <c r="R133" s="24">
        <f t="shared" si="26"/>
        <v>27.700831024930746</v>
      </c>
      <c r="S133" s="24">
        <f t="shared" si="27"/>
        <v>22.5</v>
      </c>
      <c r="T133" s="45"/>
      <c r="U133" s="36">
        <f t="shared" si="28"/>
        <v>0</v>
      </c>
      <c r="V133" s="36">
        <f t="shared" si="39"/>
        <v>0</v>
      </c>
      <c r="W133" s="24">
        <f t="shared" si="40"/>
        <v>27.700831024930746</v>
      </c>
      <c r="X133" s="24">
        <f t="shared" si="41"/>
        <v>22.5</v>
      </c>
      <c r="Y133" s="46"/>
      <c r="Z133" s="34">
        <v>0</v>
      </c>
      <c r="AA133" s="25">
        <f t="shared" si="29"/>
        <v>0</v>
      </c>
      <c r="AB133" s="10">
        <f t="shared" si="30"/>
        <v>0</v>
      </c>
      <c r="AC133" s="26">
        <f t="shared" si="31"/>
        <v>100</v>
      </c>
      <c r="AD133" s="47"/>
      <c r="AE133" s="26">
        <f t="shared" si="32"/>
        <v>0</v>
      </c>
      <c r="AF133" s="34">
        <v>0</v>
      </c>
      <c r="AG133" s="25">
        <f t="shared" si="33"/>
        <v>1</v>
      </c>
      <c r="AH133" s="10">
        <f t="shared" si="34"/>
        <v>0</v>
      </c>
      <c r="AI133" s="26">
        <f t="shared" si="35"/>
        <v>-100</v>
      </c>
      <c r="AJ133" s="47"/>
    </row>
    <row r="134" spans="1:36" s="44" customFormat="1" ht="14.45">
      <c r="A134" s="41"/>
      <c r="B134" s="22">
        <f t="shared" si="36"/>
        <v>8.1944444444444278E-2</v>
      </c>
      <c r="C134" s="42"/>
      <c r="D134" s="48" t="s">
        <v>108</v>
      </c>
      <c r="E134" s="43"/>
      <c r="F134" s="31">
        <v>0</v>
      </c>
      <c r="G134" s="31">
        <v>0</v>
      </c>
      <c r="H134" s="52">
        <f t="shared" si="37"/>
        <v>0.47368421052631582</v>
      </c>
      <c r="J134" s="54">
        <f t="shared" si="22"/>
        <v>27.700831024930746</v>
      </c>
      <c r="K134" s="55">
        <f t="shared" si="23"/>
        <v>22.5</v>
      </c>
      <c r="L134" s="54">
        <f>MIN(J134:$J$136)</f>
        <v>27.700831024930746</v>
      </c>
      <c r="M134" s="55">
        <f>MIN(K134:$K$136)</f>
        <v>22.5</v>
      </c>
      <c r="N134" s="24">
        <f t="shared" si="24"/>
        <v>-55.401662049861493</v>
      </c>
      <c r="O134" s="24">
        <f t="shared" si="25"/>
        <v>45</v>
      </c>
      <c r="P134" s="45"/>
      <c r="Q134" s="52">
        <f t="shared" si="38"/>
        <v>0.47368421052631582</v>
      </c>
      <c r="R134" s="24">
        <f t="shared" si="26"/>
        <v>27.700831024930746</v>
      </c>
      <c r="S134" s="24">
        <f t="shared" si="27"/>
        <v>22.5</v>
      </c>
      <c r="T134" s="45"/>
      <c r="U134" s="36">
        <f t="shared" si="28"/>
        <v>0</v>
      </c>
      <c r="V134" s="36">
        <f t="shared" si="39"/>
        <v>0</v>
      </c>
      <c r="W134" s="24">
        <f t="shared" si="40"/>
        <v>27.700831024930746</v>
      </c>
      <c r="X134" s="24">
        <f t="shared" si="41"/>
        <v>22.5</v>
      </c>
      <c r="Y134" s="46"/>
      <c r="Z134" s="34">
        <v>0</v>
      </c>
      <c r="AA134" s="25">
        <f t="shared" si="29"/>
        <v>0</v>
      </c>
      <c r="AB134" s="10">
        <f t="shared" si="30"/>
        <v>0</v>
      </c>
      <c r="AC134" s="26">
        <f t="shared" si="31"/>
        <v>100</v>
      </c>
      <c r="AD134" s="47"/>
      <c r="AE134" s="26">
        <f t="shared" si="32"/>
        <v>0</v>
      </c>
      <c r="AF134" s="34">
        <v>0</v>
      </c>
      <c r="AG134" s="25">
        <f t="shared" si="33"/>
        <v>1</v>
      </c>
      <c r="AH134" s="10">
        <f t="shared" si="34"/>
        <v>0</v>
      </c>
      <c r="AI134" s="26">
        <f t="shared" si="35"/>
        <v>-100</v>
      </c>
      <c r="AJ134" s="47"/>
    </row>
    <row r="135" spans="1:36" s="44" customFormat="1" ht="14.45">
      <c r="A135" s="41"/>
      <c r="B135" s="22">
        <f t="shared" si="36"/>
        <v>8.263888888888872E-2</v>
      </c>
      <c r="C135" s="42"/>
      <c r="D135" s="48" t="s">
        <v>108</v>
      </c>
      <c r="E135" s="43"/>
      <c r="F135" s="31">
        <v>0</v>
      </c>
      <c r="G135" s="31">
        <v>0</v>
      </c>
      <c r="H135" s="52">
        <f t="shared" si="37"/>
        <v>0.47368421052631582</v>
      </c>
      <c r="J135" s="54">
        <f t="shared" si="22"/>
        <v>27.700831024930746</v>
      </c>
      <c r="K135" s="55">
        <f t="shared" si="23"/>
        <v>22.5</v>
      </c>
      <c r="L135" s="54">
        <f>MIN(J135:$J$136)</f>
        <v>27.700831024930746</v>
      </c>
      <c r="M135" s="55">
        <f>MIN(K135:$K$136)</f>
        <v>22.5</v>
      </c>
      <c r="N135" s="24">
        <f t="shared" si="24"/>
        <v>-55.401662049861493</v>
      </c>
      <c r="O135" s="24">
        <f t="shared" si="25"/>
        <v>45</v>
      </c>
      <c r="P135" s="45"/>
      <c r="Q135" s="52">
        <f t="shared" si="38"/>
        <v>0.47368421052631582</v>
      </c>
      <c r="R135" s="24">
        <f t="shared" si="26"/>
        <v>27.700831024930746</v>
      </c>
      <c r="S135" s="24">
        <f t="shared" si="27"/>
        <v>22.5</v>
      </c>
      <c r="T135" s="45"/>
      <c r="U135" s="36">
        <f t="shared" si="28"/>
        <v>0</v>
      </c>
      <c r="V135" s="36">
        <f t="shared" si="39"/>
        <v>0</v>
      </c>
      <c r="W135" s="24">
        <f t="shared" si="40"/>
        <v>27.700831024930746</v>
      </c>
      <c r="X135" s="24">
        <f t="shared" si="41"/>
        <v>22.5</v>
      </c>
      <c r="Y135" s="46"/>
      <c r="Z135" s="34">
        <v>0</v>
      </c>
      <c r="AA135" s="25">
        <f t="shared" si="29"/>
        <v>0</v>
      </c>
      <c r="AB135" s="10">
        <f t="shared" si="30"/>
        <v>0</v>
      </c>
      <c r="AC135" s="26">
        <f t="shared" si="31"/>
        <v>100</v>
      </c>
      <c r="AD135" s="47"/>
      <c r="AE135" s="26">
        <f t="shared" si="32"/>
        <v>0</v>
      </c>
      <c r="AF135" s="34">
        <v>0</v>
      </c>
      <c r="AG135" s="25">
        <f t="shared" si="33"/>
        <v>1</v>
      </c>
      <c r="AH135" s="10">
        <f t="shared" si="34"/>
        <v>0</v>
      </c>
      <c r="AI135" s="26">
        <f t="shared" si="35"/>
        <v>-100</v>
      </c>
      <c r="AJ135" s="47"/>
    </row>
    <row r="136" spans="1:36" s="44" customFormat="1" ht="14.45">
      <c r="A136" s="41"/>
      <c r="B136" s="22">
        <f t="shared" si="36"/>
        <v>8.3333333333333162E-2</v>
      </c>
      <c r="C136" s="42"/>
      <c r="D136" s="48" t="s">
        <v>108</v>
      </c>
      <c r="E136" s="43"/>
      <c r="F136" s="31">
        <v>0</v>
      </c>
      <c r="G136" s="31">
        <v>0</v>
      </c>
      <c r="H136" s="52">
        <f t="shared" si="37"/>
        <v>0.47368421052631582</v>
      </c>
      <c r="J136" s="54">
        <f t="shared" si="22"/>
        <v>27.700831024930746</v>
      </c>
      <c r="K136" s="55">
        <f t="shared" si="23"/>
        <v>22.5</v>
      </c>
      <c r="L136" s="54">
        <f>MIN(J136:$J$136)</f>
        <v>27.700831024930746</v>
      </c>
      <c r="M136" s="55">
        <f>MIN(K136:$K$136)</f>
        <v>22.5</v>
      </c>
      <c r="N136" s="24">
        <f t="shared" si="24"/>
        <v>-55.401662049861493</v>
      </c>
      <c r="O136" s="24">
        <f t="shared" si="25"/>
        <v>45</v>
      </c>
      <c r="P136" s="45"/>
      <c r="Q136" s="52">
        <f t="shared" si="38"/>
        <v>0.47368421052631582</v>
      </c>
      <c r="R136" s="24">
        <f t="shared" si="26"/>
        <v>27.700831024930746</v>
      </c>
      <c r="S136" s="24">
        <f t="shared" si="27"/>
        <v>22.5</v>
      </c>
      <c r="T136" s="45"/>
      <c r="U136" s="36">
        <f t="shared" si="28"/>
        <v>0</v>
      </c>
      <c r="V136" s="36">
        <f t="shared" si="39"/>
        <v>0</v>
      </c>
      <c r="W136" s="24">
        <f t="shared" si="40"/>
        <v>27.700831024930746</v>
      </c>
      <c r="X136" s="24">
        <f t="shared" si="41"/>
        <v>22.5</v>
      </c>
      <c r="Y136" s="46"/>
      <c r="Z136" s="34">
        <v>0</v>
      </c>
      <c r="AA136" s="25">
        <f t="shared" si="29"/>
        <v>0</v>
      </c>
      <c r="AB136" s="10">
        <f t="shared" si="30"/>
        <v>0</v>
      </c>
      <c r="AC136" s="26">
        <f t="shared" si="31"/>
        <v>100</v>
      </c>
      <c r="AD136" s="47"/>
      <c r="AE136" s="26">
        <f t="shared" si="32"/>
        <v>0</v>
      </c>
      <c r="AF136" s="34">
        <v>0</v>
      </c>
      <c r="AG136" s="25">
        <f t="shared" si="33"/>
        <v>1</v>
      </c>
      <c r="AH136" s="10">
        <f t="shared" si="34"/>
        <v>0</v>
      </c>
      <c r="AI136" s="26">
        <f t="shared" si="35"/>
        <v>-100</v>
      </c>
      <c r="AJ136" s="47"/>
    </row>
    <row r="137" spans="1:36" ht="14.45">
      <c r="B137" s="22">
        <f t="shared" si="36"/>
        <v>8.4027777777777604E-2</v>
      </c>
      <c r="D137" s="57" t="s">
        <v>109</v>
      </c>
      <c r="F137" s="31">
        <v>0</v>
      </c>
      <c r="G137" s="31">
        <v>0</v>
      </c>
      <c r="H137" s="52">
        <f t="shared" si="37"/>
        <v>0.47368421052631582</v>
      </c>
      <c r="I137" s="44"/>
      <c r="J137" s="54">
        <f t="shared" si="22"/>
        <v>27.700831024930746</v>
      </c>
      <c r="K137" s="55">
        <f t="shared" si="23"/>
        <v>22.5</v>
      </c>
      <c r="L137" s="54">
        <f>MIN(J$136:$J137)</f>
        <v>27.700831024930746</v>
      </c>
      <c r="M137" s="55">
        <f>MIN(K$136:$K137)</f>
        <v>22.5</v>
      </c>
      <c r="N137" s="24">
        <f t="shared" si="24"/>
        <v>-55.401662049861493</v>
      </c>
      <c r="O137" s="24">
        <f t="shared" si="25"/>
        <v>45</v>
      </c>
      <c r="P137" s="45"/>
      <c r="Q137" s="52">
        <f t="shared" si="38"/>
        <v>0.47368421052631582</v>
      </c>
      <c r="R137" s="24">
        <f t="shared" si="26"/>
        <v>27.700831024930746</v>
      </c>
      <c r="S137" s="24">
        <f t="shared" si="27"/>
        <v>22.5</v>
      </c>
      <c r="T137" s="45"/>
      <c r="U137" s="36">
        <f t="shared" si="28"/>
        <v>0</v>
      </c>
      <c r="V137" s="36">
        <f t="shared" si="39"/>
        <v>0</v>
      </c>
      <c r="W137" s="24">
        <f t="shared" si="40"/>
        <v>27.700831024930746</v>
      </c>
      <c r="X137" s="24">
        <f t="shared" si="41"/>
        <v>22.5</v>
      </c>
      <c r="Y137" s="46"/>
      <c r="Z137" s="34">
        <v>0</v>
      </c>
      <c r="AA137" s="25">
        <f t="shared" si="29"/>
        <v>0</v>
      </c>
      <c r="AB137" s="10">
        <f t="shared" si="30"/>
        <v>0</v>
      </c>
      <c r="AC137" s="26">
        <f t="shared" si="31"/>
        <v>100</v>
      </c>
      <c r="AD137" s="47"/>
      <c r="AE137" s="26">
        <f t="shared" si="32"/>
        <v>0</v>
      </c>
      <c r="AF137" s="34">
        <v>0</v>
      </c>
      <c r="AG137" s="25">
        <f t="shared" si="33"/>
        <v>1</v>
      </c>
      <c r="AH137" s="10">
        <f t="shared" si="34"/>
        <v>0</v>
      </c>
      <c r="AI137" s="26">
        <f t="shared" si="35"/>
        <v>-100</v>
      </c>
      <c r="AJ137" s="47"/>
    </row>
    <row r="138" spans="1:36" ht="14.45">
      <c r="B138" s="22">
        <f t="shared" si="36"/>
        <v>8.4722222222222046E-2</v>
      </c>
      <c r="D138" s="57" t="s">
        <v>109</v>
      </c>
      <c r="F138" s="31">
        <v>0</v>
      </c>
      <c r="G138" s="31">
        <v>0</v>
      </c>
      <c r="H138" s="52">
        <f t="shared" si="37"/>
        <v>0.47368421052631582</v>
      </c>
      <c r="I138" s="44"/>
      <c r="J138" s="54">
        <f t="shared" si="22"/>
        <v>27.700831024930746</v>
      </c>
      <c r="K138" s="55">
        <f t="shared" si="23"/>
        <v>22.5</v>
      </c>
      <c r="L138" s="54">
        <f>MIN(J$136:$J138)</f>
        <v>27.700831024930746</v>
      </c>
      <c r="M138" s="55">
        <f>MIN(K$136:$K138)</f>
        <v>22.5</v>
      </c>
      <c r="N138" s="24">
        <f t="shared" si="24"/>
        <v>-55.401662049861493</v>
      </c>
      <c r="O138" s="24">
        <f t="shared" si="25"/>
        <v>45</v>
      </c>
      <c r="P138" s="45"/>
      <c r="Q138" s="52">
        <f t="shared" si="38"/>
        <v>0.47368421052631582</v>
      </c>
      <c r="R138" s="24">
        <f t="shared" si="26"/>
        <v>27.700831024930746</v>
      </c>
      <c r="S138" s="24">
        <f t="shared" si="27"/>
        <v>22.5</v>
      </c>
      <c r="T138" s="45"/>
      <c r="U138" s="36">
        <f t="shared" si="28"/>
        <v>0</v>
      </c>
      <c r="V138" s="36">
        <f t="shared" si="39"/>
        <v>0</v>
      </c>
      <c r="W138" s="24">
        <f t="shared" si="40"/>
        <v>27.700831024930746</v>
      </c>
      <c r="X138" s="24">
        <f t="shared" si="41"/>
        <v>22.5</v>
      </c>
      <c r="Y138" s="46"/>
      <c r="Z138" s="34">
        <v>0</v>
      </c>
      <c r="AA138" s="25">
        <f t="shared" si="29"/>
        <v>0</v>
      </c>
      <c r="AB138" s="10">
        <f t="shared" si="30"/>
        <v>0</v>
      </c>
      <c r="AC138" s="26">
        <f t="shared" si="31"/>
        <v>100</v>
      </c>
      <c r="AD138" s="47"/>
      <c r="AE138" s="26">
        <f t="shared" si="32"/>
        <v>0</v>
      </c>
      <c r="AF138" s="34">
        <v>0</v>
      </c>
      <c r="AG138" s="25">
        <f t="shared" si="33"/>
        <v>1</v>
      </c>
      <c r="AH138" s="10">
        <f t="shared" si="34"/>
        <v>0</v>
      </c>
      <c r="AI138" s="26">
        <f t="shared" si="35"/>
        <v>-100</v>
      </c>
      <c r="AJ138" s="47"/>
    </row>
    <row r="139" spans="1:36" ht="14.45">
      <c r="B139" s="22">
        <f t="shared" si="36"/>
        <v>8.5416666666666488E-2</v>
      </c>
      <c r="D139" s="57" t="s">
        <v>109</v>
      </c>
      <c r="F139" s="31">
        <v>0</v>
      </c>
      <c r="G139" s="31">
        <v>0</v>
      </c>
      <c r="H139" s="52">
        <f t="shared" si="37"/>
        <v>0.47368421052631582</v>
      </c>
      <c r="I139" s="44"/>
      <c r="J139" s="54">
        <f t="shared" si="22"/>
        <v>27.700831024930746</v>
      </c>
      <c r="K139" s="55">
        <f t="shared" si="23"/>
        <v>22.5</v>
      </c>
      <c r="L139" s="54">
        <f>MIN(J$136:$J139)</f>
        <v>27.700831024930746</v>
      </c>
      <c r="M139" s="55">
        <f>MIN(K$136:$K139)</f>
        <v>22.5</v>
      </c>
      <c r="N139" s="24">
        <f t="shared" si="24"/>
        <v>-55.401662049861493</v>
      </c>
      <c r="O139" s="24">
        <f t="shared" si="25"/>
        <v>45</v>
      </c>
      <c r="P139" s="45"/>
      <c r="Q139" s="52">
        <f t="shared" si="38"/>
        <v>0.47368421052631582</v>
      </c>
      <c r="R139" s="24">
        <f t="shared" si="26"/>
        <v>27.700831024930746</v>
      </c>
      <c r="S139" s="24">
        <f t="shared" si="27"/>
        <v>22.5</v>
      </c>
      <c r="T139" s="45"/>
      <c r="U139" s="36">
        <f t="shared" si="28"/>
        <v>0</v>
      </c>
      <c r="V139" s="36">
        <f t="shared" si="39"/>
        <v>0</v>
      </c>
      <c r="W139" s="24">
        <f t="shared" si="40"/>
        <v>27.700831024930746</v>
      </c>
      <c r="X139" s="24">
        <f t="shared" si="41"/>
        <v>22.5</v>
      </c>
      <c r="Y139" s="46"/>
      <c r="Z139" s="34">
        <v>0</v>
      </c>
      <c r="AA139" s="25">
        <f t="shared" si="29"/>
        <v>0</v>
      </c>
      <c r="AB139" s="10">
        <f t="shared" si="30"/>
        <v>0</v>
      </c>
      <c r="AC139" s="26">
        <f t="shared" si="31"/>
        <v>100</v>
      </c>
      <c r="AD139" s="47"/>
      <c r="AE139" s="26">
        <f t="shared" si="32"/>
        <v>0</v>
      </c>
      <c r="AF139" s="34">
        <v>0</v>
      </c>
      <c r="AG139" s="25">
        <f t="shared" si="33"/>
        <v>1</v>
      </c>
      <c r="AH139" s="10">
        <f t="shared" si="34"/>
        <v>0</v>
      </c>
      <c r="AI139" s="26">
        <f t="shared" si="35"/>
        <v>-100</v>
      </c>
      <c r="AJ139" s="47"/>
    </row>
    <row r="140" spans="1:36" ht="14.45">
      <c r="B140" s="22">
        <f t="shared" si="36"/>
        <v>8.611111111111093E-2</v>
      </c>
      <c r="D140" s="57" t="s">
        <v>109</v>
      </c>
      <c r="F140" s="31">
        <v>0</v>
      </c>
      <c r="G140" s="31">
        <v>0</v>
      </c>
      <c r="H140" s="52">
        <f t="shared" si="37"/>
        <v>0.47368421052631582</v>
      </c>
      <c r="I140" s="44"/>
      <c r="J140" s="54">
        <f t="shared" si="22"/>
        <v>27.700831024930746</v>
      </c>
      <c r="K140" s="55">
        <f t="shared" si="23"/>
        <v>22.5</v>
      </c>
      <c r="L140" s="54">
        <f>MIN(J$136:$J140)</f>
        <v>27.700831024930746</v>
      </c>
      <c r="M140" s="55">
        <f>MIN(K$136:$K140)</f>
        <v>22.5</v>
      </c>
      <c r="N140" s="24">
        <f t="shared" si="24"/>
        <v>-55.401662049861493</v>
      </c>
      <c r="O140" s="24">
        <f t="shared" si="25"/>
        <v>45</v>
      </c>
      <c r="P140" s="45"/>
      <c r="Q140" s="52">
        <f t="shared" si="38"/>
        <v>0.47368421052631582</v>
      </c>
      <c r="R140" s="24">
        <f t="shared" si="26"/>
        <v>27.700831024930746</v>
      </c>
      <c r="S140" s="24">
        <f t="shared" si="27"/>
        <v>22.5</v>
      </c>
      <c r="T140" s="45"/>
      <c r="U140" s="36">
        <f t="shared" si="28"/>
        <v>0</v>
      </c>
      <c r="V140" s="36">
        <f t="shared" si="39"/>
        <v>0</v>
      </c>
      <c r="W140" s="24">
        <f t="shared" si="40"/>
        <v>27.700831024930746</v>
      </c>
      <c r="X140" s="24">
        <f t="shared" si="41"/>
        <v>22.5</v>
      </c>
      <c r="Y140" s="46"/>
      <c r="Z140" s="34">
        <v>0</v>
      </c>
      <c r="AA140" s="25">
        <f t="shared" si="29"/>
        <v>0</v>
      </c>
      <c r="AB140" s="10">
        <f t="shared" si="30"/>
        <v>0</v>
      </c>
      <c r="AC140" s="26">
        <f t="shared" si="31"/>
        <v>100</v>
      </c>
      <c r="AD140" s="47"/>
      <c r="AE140" s="26">
        <f t="shared" si="32"/>
        <v>0</v>
      </c>
      <c r="AF140" s="34">
        <v>0</v>
      </c>
      <c r="AG140" s="25">
        <f t="shared" si="33"/>
        <v>1</v>
      </c>
      <c r="AH140" s="10">
        <f t="shared" si="34"/>
        <v>0</v>
      </c>
      <c r="AI140" s="26">
        <f t="shared" si="35"/>
        <v>-100</v>
      </c>
      <c r="AJ140" s="47"/>
    </row>
    <row r="141" spans="1:36" ht="14.45">
      <c r="B141" s="22">
        <f t="shared" si="36"/>
        <v>8.6805555555555372E-2</v>
      </c>
      <c r="D141" s="57" t="s">
        <v>109</v>
      </c>
      <c r="F141" s="31">
        <v>0</v>
      </c>
      <c r="G141" s="31">
        <v>0</v>
      </c>
      <c r="H141" s="52">
        <f t="shared" si="37"/>
        <v>0.47368421052631582</v>
      </c>
      <c r="I141" s="44"/>
      <c r="J141" s="54">
        <f t="shared" si="22"/>
        <v>27.700831024930746</v>
      </c>
      <c r="K141" s="55">
        <f t="shared" si="23"/>
        <v>22.5</v>
      </c>
      <c r="L141" s="54">
        <f>MIN(J$136:$J141)</f>
        <v>27.700831024930746</v>
      </c>
      <c r="M141" s="55">
        <f>MIN(K$136:$K141)</f>
        <v>22.5</v>
      </c>
      <c r="N141" s="24">
        <f t="shared" si="24"/>
        <v>-55.401662049861493</v>
      </c>
      <c r="O141" s="24">
        <f t="shared" si="25"/>
        <v>45</v>
      </c>
      <c r="P141" s="45"/>
      <c r="Q141" s="52">
        <f t="shared" si="38"/>
        <v>0.47368421052631582</v>
      </c>
      <c r="R141" s="24">
        <f t="shared" si="26"/>
        <v>27.700831024930746</v>
      </c>
      <c r="S141" s="24">
        <f t="shared" si="27"/>
        <v>22.5</v>
      </c>
      <c r="T141" s="45"/>
      <c r="U141" s="36">
        <f t="shared" si="28"/>
        <v>0</v>
      </c>
      <c r="V141" s="36">
        <f t="shared" si="39"/>
        <v>0</v>
      </c>
      <c r="W141" s="24">
        <f t="shared" si="40"/>
        <v>27.700831024930746</v>
      </c>
      <c r="X141" s="24">
        <f t="shared" si="41"/>
        <v>22.5</v>
      </c>
      <c r="Y141" s="46"/>
      <c r="Z141" s="34">
        <v>0</v>
      </c>
      <c r="AA141" s="25">
        <f t="shared" si="29"/>
        <v>0</v>
      </c>
      <c r="AB141" s="10">
        <f t="shared" si="30"/>
        <v>0</v>
      </c>
      <c r="AC141" s="26">
        <f t="shared" si="31"/>
        <v>100</v>
      </c>
      <c r="AD141" s="47"/>
      <c r="AE141" s="26">
        <f t="shared" si="32"/>
        <v>0</v>
      </c>
      <c r="AF141" s="34">
        <v>0</v>
      </c>
      <c r="AG141" s="25">
        <f t="shared" si="33"/>
        <v>1</v>
      </c>
      <c r="AH141" s="10">
        <f t="shared" si="34"/>
        <v>0</v>
      </c>
      <c r="AI141" s="26">
        <f t="shared" si="35"/>
        <v>-100</v>
      </c>
      <c r="AJ141" s="47"/>
    </row>
    <row r="142" spans="1:36" ht="14.45">
      <c r="B142" s="22">
        <f t="shared" si="36"/>
        <v>8.7499999999999814E-2</v>
      </c>
      <c r="D142" s="57" t="s">
        <v>109</v>
      </c>
      <c r="F142" s="31">
        <v>0</v>
      </c>
      <c r="G142" s="31">
        <v>0</v>
      </c>
      <c r="H142" s="52">
        <f t="shared" si="37"/>
        <v>0.47368421052631582</v>
      </c>
      <c r="I142" s="44"/>
      <c r="J142" s="54">
        <f t="shared" si="22"/>
        <v>27.700831024930746</v>
      </c>
      <c r="K142" s="55">
        <f t="shared" si="23"/>
        <v>22.5</v>
      </c>
      <c r="L142" s="54">
        <f>MIN(J$136:$J142)</f>
        <v>27.700831024930746</v>
      </c>
      <c r="M142" s="55">
        <f>MIN(K$136:$K142)</f>
        <v>22.5</v>
      </c>
      <c r="N142" s="24">
        <f t="shared" si="24"/>
        <v>-55.401662049861493</v>
      </c>
      <c r="O142" s="24">
        <f t="shared" si="25"/>
        <v>45</v>
      </c>
      <c r="P142" s="45"/>
      <c r="Q142" s="52">
        <f t="shared" si="38"/>
        <v>0.47368421052631582</v>
      </c>
      <c r="R142" s="24">
        <f t="shared" si="26"/>
        <v>27.700831024930746</v>
      </c>
      <c r="S142" s="24">
        <f t="shared" si="27"/>
        <v>22.5</v>
      </c>
      <c r="T142" s="45"/>
      <c r="U142" s="36">
        <f t="shared" si="28"/>
        <v>0</v>
      </c>
      <c r="V142" s="36">
        <f t="shared" si="39"/>
        <v>0</v>
      </c>
      <c r="W142" s="24">
        <f t="shared" si="40"/>
        <v>27.700831024930746</v>
      </c>
      <c r="X142" s="24">
        <f t="shared" si="41"/>
        <v>22.5</v>
      </c>
      <c r="Y142" s="46"/>
      <c r="Z142" s="34">
        <v>0</v>
      </c>
      <c r="AA142" s="25">
        <f t="shared" si="29"/>
        <v>0</v>
      </c>
      <c r="AB142" s="10">
        <f t="shared" si="30"/>
        <v>0</v>
      </c>
      <c r="AC142" s="26">
        <f t="shared" si="31"/>
        <v>100</v>
      </c>
      <c r="AD142" s="47"/>
      <c r="AE142" s="26">
        <f t="shared" si="32"/>
        <v>0</v>
      </c>
      <c r="AF142" s="34">
        <v>0</v>
      </c>
      <c r="AG142" s="25">
        <f t="shared" si="33"/>
        <v>1</v>
      </c>
      <c r="AH142" s="10">
        <f t="shared" si="34"/>
        <v>0</v>
      </c>
      <c r="AI142" s="26">
        <f t="shared" si="35"/>
        <v>-100</v>
      </c>
      <c r="AJ142" s="47"/>
    </row>
    <row r="143" spans="1:36" ht="14.45">
      <c r="B143" s="22">
        <f t="shared" si="36"/>
        <v>8.8194444444444256E-2</v>
      </c>
      <c r="D143" s="57" t="s">
        <v>109</v>
      </c>
      <c r="F143" s="31">
        <v>0</v>
      </c>
      <c r="G143" s="31">
        <v>0</v>
      </c>
      <c r="H143" s="52">
        <f t="shared" si="37"/>
        <v>0.47368421052631582</v>
      </c>
      <c r="I143" s="44"/>
      <c r="J143" s="54">
        <f t="shared" si="22"/>
        <v>27.700831024930746</v>
      </c>
      <c r="K143" s="55">
        <f t="shared" si="23"/>
        <v>22.5</v>
      </c>
      <c r="L143" s="54">
        <f>MIN(J$136:$J143)</f>
        <v>27.700831024930746</v>
      </c>
      <c r="M143" s="55">
        <f>MIN(K$136:$K143)</f>
        <v>22.5</v>
      </c>
      <c r="N143" s="24">
        <f t="shared" si="24"/>
        <v>-55.401662049861493</v>
      </c>
      <c r="O143" s="24">
        <f t="shared" si="25"/>
        <v>45</v>
      </c>
      <c r="P143" s="45"/>
      <c r="Q143" s="52">
        <f t="shared" si="38"/>
        <v>0.47368421052631582</v>
      </c>
      <c r="R143" s="24">
        <f t="shared" si="26"/>
        <v>27.700831024930746</v>
      </c>
      <c r="S143" s="24">
        <f t="shared" si="27"/>
        <v>22.5</v>
      </c>
      <c r="T143" s="45"/>
      <c r="U143" s="36">
        <f t="shared" si="28"/>
        <v>0</v>
      </c>
      <c r="V143" s="36">
        <f t="shared" si="39"/>
        <v>0</v>
      </c>
      <c r="W143" s="24">
        <f t="shared" si="40"/>
        <v>27.700831024930746</v>
      </c>
      <c r="X143" s="24">
        <f t="shared" si="41"/>
        <v>22.5</v>
      </c>
      <c r="Y143" s="46"/>
      <c r="Z143" s="34">
        <v>0</v>
      </c>
      <c r="AA143" s="25">
        <f t="shared" si="29"/>
        <v>0</v>
      </c>
      <c r="AB143" s="10">
        <f t="shared" si="30"/>
        <v>0</v>
      </c>
      <c r="AC143" s="26">
        <f t="shared" si="31"/>
        <v>100</v>
      </c>
      <c r="AD143" s="47"/>
      <c r="AE143" s="26">
        <f t="shared" si="32"/>
        <v>0</v>
      </c>
      <c r="AF143" s="34">
        <v>0</v>
      </c>
      <c r="AG143" s="25">
        <f t="shared" si="33"/>
        <v>1</v>
      </c>
      <c r="AH143" s="10">
        <f t="shared" si="34"/>
        <v>0</v>
      </c>
      <c r="AI143" s="26">
        <f t="shared" si="35"/>
        <v>-100</v>
      </c>
      <c r="AJ143" s="47"/>
    </row>
    <row r="144" spans="1:36" ht="14.45">
      <c r="B144" s="22">
        <f t="shared" si="36"/>
        <v>8.8888888888888698E-2</v>
      </c>
      <c r="D144" s="57" t="s">
        <v>109</v>
      </c>
      <c r="F144" s="31">
        <v>0</v>
      </c>
      <c r="G144" s="31">
        <v>0</v>
      </c>
      <c r="H144" s="52">
        <f t="shared" si="37"/>
        <v>0.47368421052631582</v>
      </c>
      <c r="I144" s="44"/>
      <c r="J144" s="54">
        <f t="shared" si="22"/>
        <v>27.700831024930746</v>
      </c>
      <c r="K144" s="55">
        <f t="shared" si="23"/>
        <v>22.5</v>
      </c>
      <c r="L144" s="54">
        <f>MIN(J$136:$J144)</f>
        <v>27.700831024930746</v>
      </c>
      <c r="M144" s="55">
        <f>MIN(K$136:$K144)</f>
        <v>22.5</v>
      </c>
      <c r="N144" s="24">
        <f t="shared" si="24"/>
        <v>-55.401662049861493</v>
      </c>
      <c r="O144" s="24">
        <f t="shared" si="25"/>
        <v>45</v>
      </c>
      <c r="P144" s="45"/>
      <c r="Q144" s="52">
        <f t="shared" si="38"/>
        <v>0.47368421052631582</v>
      </c>
      <c r="R144" s="24">
        <f t="shared" si="26"/>
        <v>27.700831024930746</v>
      </c>
      <c r="S144" s="24">
        <f t="shared" si="27"/>
        <v>22.5</v>
      </c>
      <c r="T144" s="45"/>
      <c r="U144" s="36">
        <f t="shared" si="28"/>
        <v>0</v>
      </c>
      <c r="V144" s="36">
        <f t="shared" si="39"/>
        <v>0</v>
      </c>
      <c r="W144" s="24">
        <f t="shared" si="40"/>
        <v>27.700831024930746</v>
      </c>
      <c r="X144" s="24">
        <f t="shared" si="41"/>
        <v>22.5</v>
      </c>
      <c r="Y144" s="46"/>
      <c r="Z144" s="34">
        <v>0</v>
      </c>
      <c r="AA144" s="25">
        <f t="shared" si="29"/>
        <v>0</v>
      </c>
      <c r="AB144" s="10">
        <f t="shared" si="30"/>
        <v>0</v>
      </c>
      <c r="AC144" s="26">
        <f t="shared" si="31"/>
        <v>100</v>
      </c>
      <c r="AD144" s="47"/>
      <c r="AE144" s="26">
        <f t="shared" si="32"/>
        <v>0</v>
      </c>
      <c r="AF144" s="34">
        <v>0</v>
      </c>
      <c r="AG144" s="25">
        <f t="shared" si="33"/>
        <v>1</v>
      </c>
      <c r="AH144" s="10">
        <f t="shared" si="34"/>
        <v>0</v>
      </c>
      <c r="AI144" s="26">
        <f t="shared" si="35"/>
        <v>-100</v>
      </c>
      <c r="AJ144" s="47"/>
    </row>
    <row r="145" spans="2:36" ht="14.45">
      <c r="B145" s="22">
        <f t="shared" si="36"/>
        <v>8.958333333333314E-2</v>
      </c>
      <c r="D145" s="57" t="s">
        <v>109</v>
      </c>
      <c r="F145" s="31">
        <v>0</v>
      </c>
      <c r="G145" s="31">
        <v>0</v>
      </c>
      <c r="H145" s="52">
        <f t="shared" si="37"/>
        <v>0.47368421052631582</v>
      </c>
      <c r="I145" s="44"/>
      <c r="J145" s="54">
        <f t="shared" si="22"/>
        <v>27.700831024930746</v>
      </c>
      <c r="K145" s="55">
        <f t="shared" si="23"/>
        <v>22.5</v>
      </c>
      <c r="L145" s="54">
        <f>MIN(J$136:$J145)</f>
        <v>27.700831024930746</v>
      </c>
      <c r="M145" s="55">
        <f>MIN(K$136:$K145)</f>
        <v>22.5</v>
      </c>
      <c r="N145" s="24">
        <f t="shared" si="24"/>
        <v>-55.401662049861493</v>
      </c>
      <c r="O145" s="24">
        <f t="shared" si="25"/>
        <v>45</v>
      </c>
      <c r="P145" s="45"/>
      <c r="Q145" s="52">
        <f t="shared" si="38"/>
        <v>0.47368421052631582</v>
      </c>
      <c r="R145" s="24">
        <f t="shared" si="26"/>
        <v>27.700831024930746</v>
      </c>
      <c r="S145" s="24">
        <f t="shared" si="27"/>
        <v>22.5</v>
      </c>
      <c r="T145" s="45"/>
      <c r="U145" s="36">
        <f t="shared" si="28"/>
        <v>0</v>
      </c>
      <c r="V145" s="36">
        <f t="shared" si="39"/>
        <v>0</v>
      </c>
      <c r="W145" s="24">
        <f t="shared" si="40"/>
        <v>27.700831024930746</v>
      </c>
      <c r="X145" s="24">
        <f t="shared" si="41"/>
        <v>22.5</v>
      </c>
      <c r="Y145" s="46"/>
      <c r="Z145" s="34">
        <v>0</v>
      </c>
      <c r="AA145" s="25">
        <f t="shared" si="29"/>
        <v>0</v>
      </c>
      <c r="AB145" s="10">
        <f t="shared" si="30"/>
        <v>0</v>
      </c>
      <c r="AC145" s="26">
        <f t="shared" si="31"/>
        <v>100</v>
      </c>
      <c r="AD145" s="47"/>
      <c r="AE145" s="26">
        <f t="shared" si="32"/>
        <v>0</v>
      </c>
      <c r="AF145" s="34">
        <v>0</v>
      </c>
      <c r="AG145" s="25">
        <f t="shared" si="33"/>
        <v>1</v>
      </c>
      <c r="AH145" s="10">
        <f t="shared" si="34"/>
        <v>0</v>
      </c>
      <c r="AI145" s="26">
        <f t="shared" si="35"/>
        <v>-100</v>
      </c>
      <c r="AJ145" s="47"/>
    </row>
    <row r="146" spans="2:36" ht="14.45">
      <c r="B146" s="22">
        <f t="shared" si="36"/>
        <v>9.0277777777777582E-2</v>
      </c>
      <c r="D146" s="57" t="s">
        <v>109</v>
      </c>
      <c r="F146" s="31">
        <v>0</v>
      </c>
      <c r="G146" s="31">
        <v>0</v>
      </c>
      <c r="H146" s="52">
        <f t="shared" si="37"/>
        <v>0.47368421052631582</v>
      </c>
      <c r="I146" s="44"/>
      <c r="J146" s="54">
        <f t="shared" ref="J146:J209" si="42">IF((-((($E$4*(1-H146))-((1-$E$6)*$E$4)-$AH146)/$D$8))&lt;(-$E$4*1),-$E$4*1,((($E$4*(1-H146))-((1-$E$6)*$E$4)-$AH146)/$D$8))</f>
        <v>27.700831024930746</v>
      </c>
      <c r="K146" s="55">
        <f t="shared" ref="K146:K209" si="43">IF((((($E$4*H146)-($E$4*$D$6)-$AB146)*$E$8))*1&gt;$E$4,$E$4*1,((($E$4*H146)-($E$4*$D$6)-$AB146)*$E$8))</f>
        <v>22.5</v>
      </c>
      <c r="L146" s="54">
        <f>MIN(J$136:$J146)</f>
        <v>27.700831024930746</v>
      </c>
      <c r="M146" s="55">
        <f>MIN(K$136:$K146)</f>
        <v>22.5</v>
      </c>
      <c r="N146" s="24">
        <f t="shared" ref="N146:N209" si="44">MAX(-$D$4,-J146*2)</f>
        <v>-55.401662049861493</v>
      </c>
      <c r="O146" s="24">
        <f t="shared" ref="O146:O209" si="45">MIN($D$4,K146*2)</f>
        <v>45</v>
      </c>
      <c r="P146" s="45"/>
      <c r="Q146" s="52">
        <f t="shared" si="38"/>
        <v>0.47368421052631582</v>
      </c>
      <c r="R146" s="24">
        <f t="shared" ref="R146:R209" si="46">IF((-((($E$4*(1-Q146))-((1-$E$6)*$E$4)-$AH146)/$D$8))&lt;(-$E$4*1),-$E$4*1,((($E$4*(1-Q146))-((1-$E$6)*$E$4)-$AH146)/$D$8))</f>
        <v>27.700831024930746</v>
      </c>
      <c r="S146" s="24">
        <f t="shared" ref="S146:S209" si="47">IF((((($E$4*Q146)-($E$4*$D$6)-$AB146)*$E$8))*1&gt;$E$4,$E$4*1,((($E$4*Q146)-($E$4*$D$6)-$AB146)*$E$8))</f>
        <v>22.5</v>
      </c>
      <c r="T146" s="45"/>
      <c r="U146" s="36">
        <f t="shared" ref="U146:U209" si="48">IF(G146&gt;0,G146*(1/60)*$E$8,G146*(1/60)/$D$8)</f>
        <v>0</v>
      </c>
      <c r="V146" s="36">
        <f t="shared" si="39"/>
        <v>0</v>
      </c>
      <c r="W146" s="24">
        <f t="shared" si="40"/>
        <v>27.700831024930746</v>
      </c>
      <c r="X146" s="24">
        <f t="shared" si="41"/>
        <v>22.5</v>
      </c>
      <c r="Y146" s="46"/>
      <c r="Z146" s="34">
        <v>0</v>
      </c>
      <c r="AA146" s="25">
        <f t="shared" ref="AA146:AA209" si="49">(AB146/$E$4)+$D$6</f>
        <v>0</v>
      </c>
      <c r="AB146" s="10">
        <f t="shared" ref="AB146:AB209" si="50">Z146*IF(AD$17="DC",0.25,IF(AD$17="DM",0.5,1))</f>
        <v>0</v>
      </c>
      <c r="AC146" s="26">
        <f t="shared" ref="AC146:AC209" si="51">$D$4-Z146</f>
        <v>100</v>
      </c>
      <c r="AD146" s="47"/>
      <c r="AE146" s="26">
        <f t="shared" ref="AE146:AE209" si="52">IF(OR(H146&lt;AA146,H146&gt;AG146),1,0)</f>
        <v>0</v>
      </c>
      <c r="AF146" s="34">
        <v>0</v>
      </c>
      <c r="AG146" s="25">
        <f t="shared" ref="AG146:AG209" si="53">1-(AH146/$E$4)-(1-$E$6)</f>
        <v>1</v>
      </c>
      <c r="AH146" s="10">
        <f t="shared" ref="AH146:AH209" si="54">AF146*IF(AJ$17="DC",0.25,IF(AJ$17="DM",0.5,1))</f>
        <v>0</v>
      </c>
      <c r="AI146" s="26">
        <f t="shared" ref="AI146:AI209" si="55">AF146-$D$4</f>
        <v>-100</v>
      </c>
      <c r="AJ146" s="47"/>
    </row>
    <row r="147" spans="2:36" ht="14.45">
      <c r="B147" s="22">
        <f t="shared" ref="B147:B210" si="56">B146+1/(48*30)</f>
        <v>9.0972222222222024E-2</v>
      </c>
      <c r="D147" s="57" t="s">
        <v>109</v>
      </c>
      <c r="F147" s="31">
        <v>0</v>
      </c>
      <c r="G147" s="31">
        <v>0</v>
      </c>
      <c r="H147" s="52">
        <f t="shared" ref="H147:H210" si="57">H146-(IF((F146+G146)&gt;0,(((F146+G146)*(1/60))/$E$8),(((F146+G146)*(1/60))*$D$8))/$E$4)</f>
        <v>0.47368421052631582</v>
      </c>
      <c r="I147" s="44"/>
      <c r="J147" s="54">
        <f t="shared" si="42"/>
        <v>27.700831024930746</v>
      </c>
      <c r="K147" s="55">
        <f t="shared" si="43"/>
        <v>22.5</v>
      </c>
      <c r="L147" s="54">
        <f>MIN(J$136:$J147)</f>
        <v>27.700831024930746</v>
      </c>
      <c r="M147" s="55">
        <f>MIN(K$136:$K147)</f>
        <v>22.5</v>
      </c>
      <c r="N147" s="24">
        <f t="shared" si="44"/>
        <v>-55.401662049861493</v>
      </c>
      <c r="O147" s="24">
        <f t="shared" si="45"/>
        <v>45</v>
      </c>
      <c r="P147" s="45"/>
      <c r="Q147" s="52">
        <f t="shared" ref="Q147:Q210" si="58">Q146-(IF((F146)&gt;0,(((F146)*(1/60))/$E$8),(((F146)*(1/60))*$D$8))/$E$4)</f>
        <v>0.47368421052631582</v>
      </c>
      <c r="R147" s="24">
        <f t="shared" si="46"/>
        <v>27.700831024930746</v>
      </c>
      <c r="S147" s="24">
        <f t="shared" si="47"/>
        <v>22.5</v>
      </c>
      <c r="T147" s="45"/>
      <c r="U147" s="36">
        <f t="shared" si="48"/>
        <v>0</v>
      </c>
      <c r="V147" s="36">
        <f t="shared" ref="V147:V210" si="59">V146+U146</f>
        <v>0</v>
      </c>
      <c r="W147" s="24">
        <f t="shared" ref="W147:W210" si="60">R147+V147</f>
        <v>27.700831024930746</v>
      </c>
      <c r="X147" s="24">
        <f t="shared" ref="X147:X210" si="61">S147-V147</f>
        <v>22.5</v>
      </c>
      <c r="Y147" s="46"/>
      <c r="Z147" s="34">
        <v>0</v>
      </c>
      <c r="AA147" s="25">
        <f t="shared" si="49"/>
        <v>0</v>
      </c>
      <c r="AB147" s="10">
        <f t="shared" si="50"/>
        <v>0</v>
      </c>
      <c r="AC147" s="26">
        <f t="shared" si="51"/>
        <v>100</v>
      </c>
      <c r="AD147" s="47"/>
      <c r="AE147" s="26">
        <f t="shared" si="52"/>
        <v>0</v>
      </c>
      <c r="AF147" s="34">
        <v>0</v>
      </c>
      <c r="AG147" s="25">
        <f t="shared" si="53"/>
        <v>1</v>
      </c>
      <c r="AH147" s="10">
        <f t="shared" si="54"/>
        <v>0</v>
      </c>
      <c r="AI147" s="26">
        <f t="shared" si="55"/>
        <v>-100</v>
      </c>
      <c r="AJ147" s="47"/>
    </row>
    <row r="148" spans="2:36" ht="14.45">
      <c r="B148" s="22">
        <f t="shared" si="56"/>
        <v>9.1666666666666466E-2</v>
      </c>
      <c r="D148" s="57" t="s">
        <v>109</v>
      </c>
      <c r="F148" s="31">
        <v>0</v>
      </c>
      <c r="G148" s="31">
        <v>0</v>
      </c>
      <c r="H148" s="52">
        <f t="shared" si="57"/>
        <v>0.47368421052631582</v>
      </c>
      <c r="I148" s="44"/>
      <c r="J148" s="54">
        <f t="shared" si="42"/>
        <v>27.700831024930746</v>
      </c>
      <c r="K148" s="55">
        <f t="shared" si="43"/>
        <v>22.5</v>
      </c>
      <c r="L148" s="54">
        <f>MIN(J$136:$J148)</f>
        <v>27.700831024930746</v>
      </c>
      <c r="M148" s="55">
        <f>MIN(K$136:$K148)</f>
        <v>22.5</v>
      </c>
      <c r="N148" s="24">
        <f t="shared" si="44"/>
        <v>-55.401662049861493</v>
      </c>
      <c r="O148" s="24">
        <f t="shared" si="45"/>
        <v>45</v>
      </c>
      <c r="P148" s="45"/>
      <c r="Q148" s="52">
        <f t="shared" si="58"/>
        <v>0.47368421052631582</v>
      </c>
      <c r="R148" s="24">
        <f t="shared" si="46"/>
        <v>27.700831024930746</v>
      </c>
      <c r="S148" s="24">
        <f t="shared" si="47"/>
        <v>22.5</v>
      </c>
      <c r="T148" s="45"/>
      <c r="U148" s="36">
        <f t="shared" si="48"/>
        <v>0</v>
      </c>
      <c r="V148" s="36">
        <f t="shared" si="59"/>
        <v>0</v>
      </c>
      <c r="W148" s="24">
        <f t="shared" si="60"/>
        <v>27.700831024930746</v>
      </c>
      <c r="X148" s="24">
        <f t="shared" si="61"/>
        <v>22.5</v>
      </c>
      <c r="Y148" s="46"/>
      <c r="Z148" s="34">
        <v>0</v>
      </c>
      <c r="AA148" s="25">
        <f t="shared" si="49"/>
        <v>0</v>
      </c>
      <c r="AB148" s="10">
        <f t="shared" si="50"/>
        <v>0</v>
      </c>
      <c r="AC148" s="26">
        <f t="shared" si="51"/>
        <v>100</v>
      </c>
      <c r="AD148" s="47"/>
      <c r="AE148" s="26">
        <f t="shared" si="52"/>
        <v>0</v>
      </c>
      <c r="AF148" s="34">
        <v>0</v>
      </c>
      <c r="AG148" s="25">
        <f t="shared" si="53"/>
        <v>1</v>
      </c>
      <c r="AH148" s="10">
        <f t="shared" si="54"/>
        <v>0</v>
      </c>
      <c r="AI148" s="26">
        <f t="shared" si="55"/>
        <v>-100</v>
      </c>
      <c r="AJ148" s="47"/>
    </row>
    <row r="149" spans="2:36" ht="14.45">
      <c r="B149" s="22">
        <f t="shared" si="56"/>
        <v>9.2361111111110908E-2</v>
      </c>
      <c r="D149" s="57" t="s">
        <v>109</v>
      </c>
      <c r="F149" s="31">
        <v>0</v>
      </c>
      <c r="G149" s="31">
        <v>0</v>
      </c>
      <c r="H149" s="52">
        <f t="shared" si="57"/>
        <v>0.47368421052631582</v>
      </c>
      <c r="I149" s="44"/>
      <c r="J149" s="54">
        <f t="shared" si="42"/>
        <v>27.700831024930746</v>
      </c>
      <c r="K149" s="55">
        <f t="shared" si="43"/>
        <v>22.5</v>
      </c>
      <c r="L149" s="54">
        <f>MIN(J$136:$J149)</f>
        <v>27.700831024930746</v>
      </c>
      <c r="M149" s="55">
        <f>MIN(K$136:$K149)</f>
        <v>22.5</v>
      </c>
      <c r="N149" s="24">
        <f t="shared" si="44"/>
        <v>-55.401662049861493</v>
      </c>
      <c r="O149" s="24">
        <f t="shared" si="45"/>
        <v>45</v>
      </c>
      <c r="P149" s="45"/>
      <c r="Q149" s="52">
        <f t="shared" si="58"/>
        <v>0.47368421052631582</v>
      </c>
      <c r="R149" s="24">
        <f t="shared" si="46"/>
        <v>27.700831024930746</v>
      </c>
      <c r="S149" s="24">
        <f t="shared" si="47"/>
        <v>22.5</v>
      </c>
      <c r="T149" s="45"/>
      <c r="U149" s="36">
        <f t="shared" si="48"/>
        <v>0</v>
      </c>
      <c r="V149" s="36">
        <f t="shared" si="59"/>
        <v>0</v>
      </c>
      <c r="W149" s="24">
        <f t="shared" si="60"/>
        <v>27.700831024930746</v>
      </c>
      <c r="X149" s="24">
        <f t="shared" si="61"/>
        <v>22.5</v>
      </c>
      <c r="Y149" s="46"/>
      <c r="Z149" s="34">
        <v>0</v>
      </c>
      <c r="AA149" s="25">
        <f t="shared" si="49"/>
        <v>0</v>
      </c>
      <c r="AB149" s="10">
        <f t="shared" si="50"/>
        <v>0</v>
      </c>
      <c r="AC149" s="26">
        <f t="shared" si="51"/>
        <v>100</v>
      </c>
      <c r="AD149" s="47"/>
      <c r="AE149" s="26">
        <f t="shared" si="52"/>
        <v>0</v>
      </c>
      <c r="AF149" s="34">
        <v>0</v>
      </c>
      <c r="AG149" s="25">
        <f t="shared" si="53"/>
        <v>1</v>
      </c>
      <c r="AH149" s="10">
        <f t="shared" si="54"/>
        <v>0</v>
      </c>
      <c r="AI149" s="26">
        <f t="shared" si="55"/>
        <v>-100</v>
      </c>
      <c r="AJ149" s="47"/>
    </row>
    <row r="150" spans="2:36" ht="14.45">
      <c r="B150" s="22">
        <f t="shared" si="56"/>
        <v>9.305555555555535E-2</v>
      </c>
      <c r="D150" s="57" t="s">
        <v>109</v>
      </c>
      <c r="F150" s="31">
        <v>0</v>
      </c>
      <c r="G150" s="31">
        <v>0</v>
      </c>
      <c r="H150" s="52">
        <f t="shared" si="57"/>
        <v>0.47368421052631582</v>
      </c>
      <c r="I150" s="44"/>
      <c r="J150" s="54">
        <f t="shared" si="42"/>
        <v>27.700831024930746</v>
      </c>
      <c r="K150" s="55">
        <f t="shared" si="43"/>
        <v>22.5</v>
      </c>
      <c r="L150" s="54">
        <f>MIN(J$136:$J150)</f>
        <v>27.700831024930746</v>
      </c>
      <c r="M150" s="55">
        <f>MIN(K$136:$K150)</f>
        <v>22.5</v>
      </c>
      <c r="N150" s="24">
        <f t="shared" si="44"/>
        <v>-55.401662049861493</v>
      </c>
      <c r="O150" s="24">
        <f t="shared" si="45"/>
        <v>45</v>
      </c>
      <c r="P150" s="45"/>
      <c r="Q150" s="52">
        <f t="shared" si="58"/>
        <v>0.47368421052631582</v>
      </c>
      <c r="R150" s="24">
        <f t="shared" si="46"/>
        <v>27.700831024930746</v>
      </c>
      <c r="S150" s="24">
        <f t="shared" si="47"/>
        <v>22.5</v>
      </c>
      <c r="T150" s="45"/>
      <c r="U150" s="36">
        <f t="shared" si="48"/>
        <v>0</v>
      </c>
      <c r="V150" s="36">
        <f t="shared" si="59"/>
        <v>0</v>
      </c>
      <c r="W150" s="24">
        <f t="shared" si="60"/>
        <v>27.700831024930746</v>
      </c>
      <c r="X150" s="24">
        <f t="shared" si="61"/>
        <v>22.5</v>
      </c>
      <c r="Y150" s="46"/>
      <c r="Z150" s="34">
        <v>0</v>
      </c>
      <c r="AA150" s="25">
        <f t="shared" si="49"/>
        <v>0</v>
      </c>
      <c r="AB150" s="10">
        <f t="shared" si="50"/>
        <v>0</v>
      </c>
      <c r="AC150" s="26">
        <f t="shared" si="51"/>
        <v>100</v>
      </c>
      <c r="AD150" s="47"/>
      <c r="AE150" s="26">
        <f t="shared" si="52"/>
        <v>0</v>
      </c>
      <c r="AF150" s="34">
        <v>0</v>
      </c>
      <c r="AG150" s="25">
        <f t="shared" si="53"/>
        <v>1</v>
      </c>
      <c r="AH150" s="10">
        <f t="shared" si="54"/>
        <v>0</v>
      </c>
      <c r="AI150" s="26">
        <f t="shared" si="55"/>
        <v>-100</v>
      </c>
      <c r="AJ150" s="47"/>
    </row>
    <row r="151" spans="2:36" ht="14.45">
      <c r="B151" s="22">
        <f t="shared" si="56"/>
        <v>9.3749999999999792E-2</v>
      </c>
      <c r="D151" s="57" t="s">
        <v>109</v>
      </c>
      <c r="F151" s="31">
        <v>0</v>
      </c>
      <c r="G151" s="31">
        <v>0</v>
      </c>
      <c r="H151" s="52">
        <f t="shared" si="57"/>
        <v>0.47368421052631582</v>
      </c>
      <c r="I151" s="44"/>
      <c r="J151" s="54">
        <f t="shared" si="42"/>
        <v>27.700831024930746</v>
      </c>
      <c r="K151" s="55">
        <f t="shared" si="43"/>
        <v>22.5</v>
      </c>
      <c r="L151" s="54">
        <f>MIN(J$136:$J151)</f>
        <v>27.700831024930746</v>
      </c>
      <c r="M151" s="55">
        <f>MIN(K$136:$K151)</f>
        <v>22.5</v>
      </c>
      <c r="N151" s="24">
        <f t="shared" si="44"/>
        <v>-55.401662049861493</v>
      </c>
      <c r="O151" s="24">
        <f t="shared" si="45"/>
        <v>45</v>
      </c>
      <c r="P151" s="45"/>
      <c r="Q151" s="52">
        <f t="shared" si="58"/>
        <v>0.47368421052631582</v>
      </c>
      <c r="R151" s="24">
        <f t="shared" si="46"/>
        <v>27.700831024930746</v>
      </c>
      <c r="S151" s="24">
        <f t="shared" si="47"/>
        <v>22.5</v>
      </c>
      <c r="T151" s="45"/>
      <c r="U151" s="36">
        <f t="shared" si="48"/>
        <v>0</v>
      </c>
      <c r="V151" s="36">
        <f t="shared" si="59"/>
        <v>0</v>
      </c>
      <c r="W151" s="24">
        <f t="shared" si="60"/>
        <v>27.700831024930746</v>
      </c>
      <c r="X151" s="24">
        <f t="shared" si="61"/>
        <v>22.5</v>
      </c>
      <c r="Y151" s="46"/>
      <c r="Z151" s="34">
        <v>0</v>
      </c>
      <c r="AA151" s="25">
        <f t="shared" si="49"/>
        <v>0</v>
      </c>
      <c r="AB151" s="10">
        <f t="shared" si="50"/>
        <v>0</v>
      </c>
      <c r="AC151" s="26">
        <f t="shared" si="51"/>
        <v>100</v>
      </c>
      <c r="AD151" s="47"/>
      <c r="AE151" s="26">
        <f t="shared" si="52"/>
        <v>0</v>
      </c>
      <c r="AF151" s="34">
        <v>0</v>
      </c>
      <c r="AG151" s="25">
        <f t="shared" si="53"/>
        <v>1</v>
      </c>
      <c r="AH151" s="10">
        <f t="shared" si="54"/>
        <v>0</v>
      </c>
      <c r="AI151" s="26">
        <f t="shared" si="55"/>
        <v>-100</v>
      </c>
      <c r="AJ151" s="47"/>
    </row>
    <row r="152" spans="2:36" ht="14.45">
      <c r="B152" s="22">
        <f t="shared" si="56"/>
        <v>9.4444444444444234E-2</v>
      </c>
      <c r="D152" s="57" t="s">
        <v>109</v>
      </c>
      <c r="F152" s="31">
        <v>0</v>
      </c>
      <c r="G152" s="31">
        <v>0</v>
      </c>
      <c r="H152" s="52">
        <f t="shared" si="57"/>
        <v>0.47368421052631582</v>
      </c>
      <c r="I152" s="44"/>
      <c r="J152" s="54">
        <f t="shared" si="42"/>
        <v>27.700831024930746</v>
      </c>
      <c r="K152" s="55">
        <f t="shared" si="43"/>
        <v>22.5</v>
      </c>
      <c r="L152" s="54">
        <f>MIN(J$136:$J152)</f>
        <v>27.700831024930746</v>
      </c>
      <c r="M152" s="55">
        <f>MIN(K$136:$K152)</f>
        <v>22.5</v>
      </c>
      <c r="N152" s="24">
        <f t="shared" si="44"/>
        <v>-55.401662049861493</v>
      </c>
      <c r="O152" s="24">
        <f t="shared" si="45"/>
        <v>45</v>
      </c>
      <c r="P152" s="45"/>
      <c r="Q152" s="52">
        <f t="shared" si="58"/>
        <v>0.47368421052631582</v>
      </c>
      <c r="R152" s="24">
        <f t="shared" si="46"/>
        <v>27.700831024930746</v>
      </c>
      <c r="S152" s="24">
        <f t="shared" si="47"/>
        <v>22.5</v>
      </c>
      <c r="T152" s="45"/>
      <c r="U152" s="36">
        <f t="shared" si="48"/>
        <v>0</v>
      </c>
      <c r="V152" s="36">
        <f t="shared" si="59"/>
        <v>0</v>
      </c>
      <c r="W152" s="24">
        <f t="shared" si="60"/>
        <v>27.700831024930746</v>
      </c>
      <c r="X152" s="24">
        <f t="shared" si="61"/>
        <v>22.5</v>
      </c>
      <c r="Y152" s="46"/>
      <c r="Z152" s="34">
        <v>0</v>
      </c>
      <c r="AA152" s="25">
        <f t="shared" si="49"/>
        <v>0</v>
      </c>
      <c r="AB152" s="10">
        <f t="shared" si="50"/>
        <v>0</v>
      </c>
      <c r="AC152" s="26">
        <f t="shared" si="51"/>
        <v>100</v>
      </c>
      <c r="AD152" s="47"/>
      <c r="AE152" s="26">
        <f t="shared" si="52"/>
        <v>0</v>
      </c>
      <c r="AF152" s="34">
        <v>0</v>
      </c>
      <c r="AG152" s="25">
        <f t="shared" si="53"/>
        <v>1</v>
      </c>
      <c r="AH152" s="10">
        <f t="shared" si="54"/>
        <v>0</v>
      </c>
      <c r="AI152" s="26">
        <f t="shared" si="55"/>
        <v>-100</v>
      </c>
      <c r="AJ152" s="47"/>
    </row>
    <row r="153" spans="2:36" ht="14.45">
      <c r="B153" s="22">
        <f t="shared" si="56"/>
        <v>9.5138888888888676E-2</v>
      </c>
      <c r="D153" s="57" t="s">
        <v>109</v>
      </c>
      <c r="F153" s="31">
        <v>0</v>
      </c>
      <c r="G153" s="31">
        <v>0</v>
      </c>
      <c r="H153" s="52">
        <f t="shared" si="57"/>
        <v>0.47368421052631582</v>
      </c>
      <c r="I153" s="44"/>
      <c r="J153" s="54">
        <f t="shared" si="42"/>
        <v>27.700831024930746</v>
      </c>
      <c r="K153" s="55">
        <f t="shared" si="43"/>
        <v>22.5</v>
      </c>
      <c r="L153" s="54">
        <f>MIN(J$136:$J153)</f>
        <v>27.700831024930746</v>
      </c>
      <c r="M153" s="55">
        <f>MIN(K$136:$K153)</f>
        <v>22.5</v>
      </c>
      <c r="N153" s="24">
        <f t="shared" si="44"/>
        <v>-55.401662049861493</v>
      </c>
      <c r="O153" s="24">
        <f t="shared" si="45"/>
        <v>45</v>
      </c>
      <c r="P153" s="45"/>
      <c r="Q153" s="52">
        <f t="shared" si="58"/>
        <v>0.47368421052631582</v>
      </c>
      <c r="R153" s="24">
        <f t="shared" si="46"/>
        <v>27.700831024930746</v>
      </c>
      <c r="S153" s="24">
        <f t="shared" si="47"/>
        <v>22.5</v>
      </c>
      <c r="T153" s="45"/>
      <c r="U153" s="36">
        <f t="shared" si="48"/>
        <v>0</v>
      </c>
      <c r="V153" s="36">
        <f t="shared" si="59"/>
        <v>0</v>
      </c>
      <c r="W153" s="24">
        <f t="shared" si="60"/>
        <v>27.700831024930746</v>
      </c>
      <c r="X153" s="24">
        <f t="shared" si="61"/>
        <v>22.5</v>
      </c>
      <c r="Y153" s="46"/>
      <c r="Z153" s="34">
        <v>0</v>
      </c>
      <c r="AA153" s="25">
        <f t="shared" si="49"/>
        <v>0</v>
      </c>
      <c r="AB153" s="10">
        <f t="shared" si="50"/>
        <v>0</v>
      </c>
      <c r="AC153" s="26">
        <f t="shared" si="51"/>
        <v>100</v>
      </c>
      <c r="AD153" s="47"/>
      <c r="AE153" s="26">
        <f t="shared" si="52"/>
        <v>0</v>
      </c>
      <c r="AF153" s="34">
        <v>0</v>
      </c>
      <c r="AG153" s="25">
        <f t="shared" si="53"/>
        <v>1</v>
      </c>
      <c r="AH153" s="10">
        <f t="shared" si="54"/>
        <v>0</v>
      </c>
      <c r="AI153" s="26">
        <f t="shared" si="55"/>
        <v>-100</v>
      </c>
      <c r="AJ153" s="47"/>
    </row>
    <row r="154" spans="2:36" ht="14.45">
      <c r="B154" s="22">
        <f t="shared" si="56"/>
        <v>9.5833333333333118E-2</v>
      </c>
      <c r="D154" s="57" t="s">
        <v>109</v>
      </c>
      <c r="F154" s="31">
        <v>0</v>
      </c>
      <c r="G154" s="31">
        <v>0</v>
      </c>
      <c r="H154" s="52">
        <f t="shared" si="57"/>
        <v>0.47368421052631582</v>
      </c>
      <c r="I154" s="44"/>
      <c r="J154" s="54">
        <f t="shared" si="42"/>
        <v>27.700831024930746</v>
      </c>
      <c r="K154" s="55">
        <f t="shared" si="43"/>
        <v>22.5</v>
      </c>
      <c r="L154" s="54">
        <f>MIN(J$136:$J154)</f>
        <v>27.700831024930746</v>
      </c>
      <c r="M154" s="55">
        <f>MIN(K$136:$K154)</f>
        <v>22.5</v>
      </c>
      <c r="N154" s="24">
        <f t="shared" si="44"/>
        <v>-55.401662049861493</v>
      </c>
      <c r="O154" s="24">
        <f t="shared" si="45"/>
        <v>45</v>
      </c>
      <c r="P154" s="45"/>
      <c r="Q154" s="52">
        <f t="shared" si="58"/>
        <v>0.47368421052631582</v>
      </c>
      <c r="R154" s="24">
        <f t="shared" si="46"/>
        <v>27.700831024930746</v>
      </c>
      <c r="S154" s="24">
        <f t="shared" si="47"/>
        <v>22.5</v>
      </c>
      <c r="T154" s="45"/>
      <c r="U154" s="36">
        <f t="shared" si="48"/>
        <v>0</v>
      </c>
      <c r="V154" s="36">
        <f t="shared" si="59"/>
        <v>0</v>
      </c>
      <c r="W154" s="24">
        <f t="shared" si="60"/>
        <v>27.700831024930746</v>
      </c>
      <c r="X154" s="24">
        <f t="shared" si="61"/>
        <v>22.5</v>
      </c>
      <c r="Y154" s="46"/>
      <c r="Z154" s="34">
        <v>0</v>
      </c>
      <c r="AA154" s="25">
        <f t="shared" si="49"/>
        <v>0</v>
      </c>
      <c r="AB154" s="10">
        <f t="shared" si="50"/>
        <v>0</v>
      </c>
      <c r="AC154" s="26">
        <f t="shared" si="51"/>
        <v>100</v>
      </c>
      <c r="AD154" s="47"/>
      <c r="AE154" s="26">
        <f t="shared" si="52"/>
        <v>0</v>
      </c>
      <c r="AF154" s="34">
        <v>0</v>
      </c>
      <c r="AG154" s="25">
        <f t="shared" si="53"/>
        <v>1</v>
      </c>
      <c r="AH154" s="10">
        <f t="shared" si="54"/>
        <v>0</v>
      </c>
      <c r="AI154" s="26">
        <f t="shared" si="55"/>
        <v>-100</v>
      </c>
      <c r="AJ154" s="47"/>
    </row>
    <row r="155" spans="2:36" ht="14.45">
      <c r="B155" s="22">
        <f t="shared" si="56"/>
        <v>9.652777777777756E-2</v>
      </c>
      <c r="D155" s="57" t="s">
        <v>109</v>
      </c>
      <c r="F155" s="31">
        <v>0</v>
      </c>
      <c r="G155" s="31">
        <v>0</v>
      </c>
      <c r="H155" s="52">
        <f t="shared" si="57"/>
        <v>0.47368421052631582</v>
      </c>
      <c r="I155" s="44"/>
      <c r="J155" s="54">
        <f t="shared" si="42"/>
        <v>27.700831024930746</v>
      </c>
      <c r="K155" s="55">
        <f t="shared" si="43"/>
        <v>22.5</v>
      </c>
      <c r="L155" s="54">
        <f>MIN(J$136:$J155)</f>
        <v>27.700831024930746</v>
      </c>
      <c r="M155" s="55">
        <f>MIN(K$136:$K155)</f>
        <v>22.5</v>
      </c>
      <c r="N155" s="24">
        <f t="shared" si="44"/>
        <v>-55.401662049861493</v>
      </c>
      <c r="O155" s="24">
        <f t="shared" si="45"/>
        <v>45</v>
      </c>
      <c r="P155" s="45"/>
      <c r="Q155" s="52">
        <f t="shared" si="58"/>
        <v>0.47368421052631582</v>
      </c>
      <c r="R155" s="24">
        <f t="shared" si="46"/>
        <v>27.700831024930746</v>
      </c>
      <c r="S155" s="24">
        <f t="shared" si="47"/>
        <v>22.5</v>
      </c>
      <c r="T155" s="45"/>
      <c r="U155" s="36">
        <f t="shared" si="48"/>
        <v>0</v>
      </c>
      <c r="V155" s="36">
        <f t="shared" si="59"/>
        <v>0</v>
      </c>
      <c r="W155" s="24">
        <f t="shared" si="60"/>
        <v>27.700831024930746</v>
      </c>
      <c r="X155" s="24">
        <f t="shared" si="61"/>
        <v>22.5</v>
      </c>
      <c r="Y155" s="46"/>
      <c r="Z155" s="34">
        <v>0</v>
      </c>
      <c r="AA155" s="25">
        <f t="shared" si="49"/>
        <v>0</v>
      </c>
      <c r="AB155" s="10">
        <f t="shared" si="50"/>
        <v>0</v>
      </c>
      <c r="AC155" s="26">
        <f t="shared" si="51"/>
        <v>100</v>
      </c>
      <c r="AD155" s="47"/>
      <c r="AE155" s="26">
        <f t="shared" si="52"/>
        <v>0</v>
      </c>
      <c r="AF155" s="34">
        <v>0</v>
      </c>
      <c r="AG155" s="25">
        <f t="shared" si="53"/>
        <v>1</v>
      </c>
      <c r="AH155" s="10">
        <f t="shared" si="54"/>
        <v>0</v>
      </c>
      <c r="AI155" s="26">
        <f t="shared" si="55"/>
        <v>-100</v>
      </c>
      <c r="AJ155" s="47"/>
    </row>
    <row r="156" spans="2:36" ht="14.45">
      <c r="B156" s="22">
        <f t="shared" si="56"/>
        <v>9.7222222222222002E-2</v>
      </c>
      <c r="D156" s="57" t="s">
        <v>109</v>
      </c>
      <c r="F156" s="31">
        <v>0</v>
      </c>
      <c r="G156" s="31">
        <v>0</v>
      </c>
      <c r="H156" s="52">
        <f t="shared" si="57"/>
        <v>0.47368421052631582</v>
      </c>
      <c r="I156" s="44"/>
      <c r="J156" s="54">
        <f t="shared" si="42"/>
        <v>27.700831024930746</v>
      </c>
      <c r="K156" s="55">
        <f t="shared" si="43"/>
        <v>22.5</v>
      </c>
      <c r="L156" s="54">
        <f>MIN(J$136:$J156)</f>
        <v>27.700831024930746</v>
      </c>
      <c r="M156" s="55">
        <f>MIN(K$136:$K156)</f>
        <v>22.5</v>
      </c>
      <c r="N156" s="24">
        <f t="shared" si="44"/>
        <v>-55.401662049861493</v>
      </c>
      <c r="O156" s="24">
        <f t="shared" si="45"/>
        <v>45</v>
      </c>
      <c r="P156" s="45"/>
      <c r="Q156" s="52">
        <f t="shared" si="58"/>
        <v>0.47368421052631582</v>
      </c>
      <c r="R156" s="24">
        <f t="shared" si="46"/>
        <v>27.700831024930746</v>
      </c>
      <c r="S156" s="24">
        <f t="shared" si="47"/>
        <v>22.5</v>
      </c>
      <c r="T156" s="45"/>
      <c r="U156" s="36">
        <f t="shared" si="48"/>
        <v>0</v>
      </c>
      <c r="V156" s="36">
        <f t="shared" si="59"/>
        <v>0</v>
      </c>
      <c r="W156" s="24">
        <f t="shared" si="60"/>
        <v>27.700831024930746</v>
      </c>
      <c r="X156" s="24">
        <f t="shared" si="61"/>
        <v>22.5</v>
      </c>
      <c r="Y156" s="46"/>
      <c r="Z156" s="34">
        <v>0</v>
      </c>
      <c r="AA156" s="25">
        <f t="shared" si="49"/>
        <v>0</v>
      </c>
      <c r="AB156" s="10">
        <f t="shared" si="50"/>
        <v>0</v>
      </c>
      <c r="AC156" s="26">
        <f t="shared" si="51"/>
        <v>100</v>
      </c>
      <c r="AD156" s="47"/>
      <c r="AE156" s="26">
        <f t="shared" si="52"/>
        <v>0</v>
      </c>
      <c r="AF156" s="34">
        <v>0</v>
      </c>
      <c r="AG156" s="25">
        <f t="shared" si="53"/>
        <v>1</v>
      </c>
      <c r="AH156" s="10">
        <f t="shared" si="54"/>
        <v>0</v>
      </c>
      <c r="AI156" s="26">
        <f t="shared" si="55"/>
        <v>-100</v>
      </c>
      <c r="AJ156" s="47"/>
    </row>
    <row r="157" spans="2:36" ht="14.45">
      <c r="B157" s="22">
        <f t="shared" si="56"/>
        <v>9.7916666666666444E-2</v>
      </c>
      <c r="D157" s="57" t="s">
        <v>109</v>
      </c>
      <c r="F157" s="31">
        <v>0</v>
      </c>
      <c r="G157" s="31">
        <v>0</v>
      </c>
      <c r="H157" s="52">
        <f t="shared" si="57"/>
        <v>0.47368421052631582</v>
      </c>
      <c r="I157" s="44"/>
      <c r="J157" s="54">
        <f t="shared" si="42"/>
        <v>27.700831024930746</v>
      </c>
      <c r="K157" s="55">
        <f t="shared" si="43"/>
        <v>22.5</v>
      </c>
      <c r="L157" s="54">
        <f>MIN(J$136:$J157)</f>
        <v>27.700831024930746</v>
      </c>
      <c r="M157" s="55">
        <f>MIN(K$136:$K157)</f>
        <v>22.5</v>
      </c>
      <c r="N157" s="24">
        <f t="shared" si="44"/>
        <v>-55.401662049861493</v>
      </c>
      <c r="O157" s="24">
        <f t="shared" si="45"/>
        <v>45</v>
      </c>
      <c r="P157" s="45"/>
      <c r="Q157" s="52">
        <f t="shared" si="58"/>
        <v>0.47368421052631582</v>
      </c>
      <c r="R157" s="24">
        <f t="shared" si="46"/>
        <v>27.700831024930746</v>
      </c>
      <c r="S157" s="24">
        <f t="shared" si="47"/>
        <v>22.5</v>
      </c>
      <c r="T157" s="45"/>
      <c r="U157" s="36">
        <f t="shared" si="48"/>
        <v>0</v>
      </c>
      <c r="V157" s="36">
        <f t="shared" si="59"/>
        <v>0</v>
      </c>
      <c r="W157" s="24">
        <f t="shared" si="60"/>
        <v>27.700831024930746</v>
      </c>
      <c r="X157" s="24">
        <f t="shared" si="61"/>
        <v>22.5</v>
      </c>
      <c r="Y157" s="46"/>
      <c r="Z157" s="34">
        <v>0</v>
      </c>
      <c r="AA157" s="25">
        <f t="shared" si="49"/>
        <v>0</v>
      </c>
      <c r="AB157" s="10">
        <f t="shared" si="50"/>
        <v>0</v>
      </c>
      <c r="AC157" s="26">
        <f t="shared" si="51"/>
        <v>100</v>
      </c>
      <c r="AD157" s="47"/>
      <c r="AE157" s="26">
        <f t="shared" si="52"/>
        <v>0</v>
      </c>
      <c r="AF157" s="34">
        <v>0</v>
      </c>
      <c r="AG157" s="25">
        <f t="shared" si="53"/>
        <v>1</v>
      </c>
      <c r="AH157" s="10">
        <f t="shared" si="54"/>
        <v>0</v>
      </c>
      <c r="AI157" s="26">
        <f t="shared" si="55"/>
        <v>-100</v>
      </c>
      <c r="AJ157" s="47"/>
    </row>
    <row r="158" spans="2:36" ht="14.45">
      <c r="B158" s="22">
        <f t="shared" si="56"/>
        <v>9.8611111111110886E-2</v>
      </c>
      <c r="D158" s="57" t="s">
        <v>109</v>
      </c>
      <c r="F158" s="31">
        <v>0</v>
      </c>
      <c r="G158" s="31">
        <v>0</v>
      </c>
      <c r="H158" s="52">
        <f t="shared" si="57"/>
        <v>0.47368421052631582</v>
      </c>
      <c r="I158" s="44"/>
      <c r="J158" s="54">
        <f t="shared" si="42"/>
        <v>27.700831024930746</v>
      </c>
      <c r="K158" s="55">
        <f t="shared" si="43"/>
        <v>22.5</v>
      </c>
      <c r="L158" s="54">
        <f>MIN(J$136:$J158)</f>
        <v>27.700831024930746</v>
      </c>
      <c r="M158" s="55">
        <f>MIN(K$136:$K158)</f>
        <v>22.5</v>
      </c>
      <c r="N158" s="24">
        <f t="shared" si="44"/>
        <v>-55.401662049861493</v>
      </c>
      <c r="O158" s="24">
        <f t="shared" si="45"/>
        <v>45</v>
      </c>
      <c r="P158" s="45"/>
      <c r="Q158" s="52">
        <f t="shared" si="58"/>
        <v>0.47368421052631582</v>
      </c>
      <c r="R158" s="24">
        <f t="shared" si="46"/>
        <v>27.700831024930746</v>
      </c>
      <c r="S158" s="24">
        <f t="shared" si="47"/>
        <v>22.5</v>
      </c>
      <c r="T158" s="45"/>
      <c r="U158" s="36">
        <f t="shared" si="48"/>
        <v>0</v>
      </c>
      <c r="V158" s="36">
        <f t="shared" si="59"/>
        <v>0</v>
      </c>
      <c r="W158" s="24">
        <f t="shared" si="60"/>
        <v>27.700831024930746</v>
      </c>
      <c r="X158" s="24">
        <f t="shared" si="61"/>
        <v>22.5</v>
      </c>
      <c r="Y158" s="46"/>
      <c r="Z158" s="34">
        <v>0</v>
      </c>
      <c r="AA158" s="25">
        <f t="shared" si="49"/>
        <v>0</v>
      </c>
      <c r="AB158" s="10">
        <f t="shared" si="50"/>
        <v>0</v>
      </c>
      <c r="AC158" s="26">
        <f t="shared" si="51"/>
        <v>100</v>
      </c>
      <c r="AD158" s="47"/>
      <c r="AE158" s="26">
        <f t="shared" si="52"/>
        <v>0</v>
      </c>
      <c r="AF158" s="34">
        <v>0</v>
      </c>
      <c r="AG158" s="25">
        <f t="shared" si="53"/>
        <v>1</v>
      </c>
      <c r="AH158" s="10">
        <f t="shared" si="54"/>
        <v>0</v>
      </c>
      <c r="AI158" s="26">
        <f t="shared" si="55"/>
        <v>-100</v>
      </c>
      <c r="AJ158" s="47"/>
    </row>
    <row r="159" spans="2:36" ht="14.45">
      <c r="B159" s="22">
        <f t="shared" si="56"/>
        <v>9.9305555555555328E-2</v>
      </c>
      <c r="D159" s="57" t="s">
        <v>109</v>
      </c>
      <c r="F159" s="31">
        <v>0</v>
      </c>
      <c r="G159" s="31">
        <v>0</v>
      </c>
      <c r="H159" s="52">
        <f t="shared" si="57"/>
        <v>0.47368421052631582</v>
      </c>
      <c r="I159" s="44"/>
      <c r="J159" s="54">
        <f t="shared" si="42"/>
        <v>27.700831024930746</v>
      </c>
      <c r="K159" s="55">
        <f t="shared" si="43"/>
        <v>22.5</v>
      </c>
      <c r="L159" s="54">
        <f>MIN(J$136:$J159)</f>
        <v>27.700831024930746</v>
      </c>
      <c r="M159" s="55">
        <f>MIN(K$136:$K159)</f>
        <v>22.5</v>
      </c>
      <c r="N159" s="24">
        <f t="shared" si="44"/>
        <v>-55.401662049861493</v>
      </c>
      <c r="O159" s="24">
        <f t="shared" si="45"/>
        <v>45</v>
      </c>
      <c r="P159" s="45"/>
      <c r="Q159" s="52">
        <f t="shared" si="58"/>
        <v>0.47368421052631582</v>
      </c>
      <c r="R159" s="24">
        <f t="shared" si="46"/>
        <v>27.700831024930746</v>
      </c>
      <c r="S159" s="24">
        <f t="shared" si="47"/>
        <v>22.5</v>
      </c>
      <c r="T159" s="45"/>
      <c r="U159" s="36">
        <f t="shared" si="48"/>
        <v>0</v>
      </c>
      <c r="V159" s="36">
        <f t="shared" si="59"/>
        <v>0</v>
      </c>
      <c r="W159" s="24">
        <f t="shared" si="60"/>
        <v>27.700831024930746</v>
      </c>
      <c r="X159" s="24">
        <f t="shared" si="61"/>
        <v>22.5</v>
      </c>
      <c r="Y159" s="46"/>
      <c r="Z159" s="34">
        <v>0</v>
      </c>
      <c r="AA159" s="25">
        <f t="shared" si="49"/>
        <v>0</v>
      </c>
      <c r="AB159" s="10">
        <f t="shared" si="50"/>
        <v>0</v>
      </c>
      <c r="AC159" s="26">
        <f t="shared" si="51"/>
        <v>100</v>
      </c>
      <c r="AD159" s="47"/>
      <c r="AE159" s="26">
        <f t="shared" si="52"/>
        <v>0</v>
      </c>
      <c r="AF159" s="34">
        <v>0</v>
      </c>
      <c r="AG159" s="25">
        <f t="shared" si="53"/>
        <v>1</v>
      </c>
      <c r="AH159" s="10">
        <f t="shared" si="54"/>
        <v>0</v>
      </c>
      <c r="AI159" s="26">
        <f t="shared" si="55"/>
        <v>-100</v>
      </c>
      <c r="AJ159" s="47"/>
    </row>
    <row r="160" spans="2:36" ht="14.45">
      <c r="B160" s="22">
        <f t="shared" si="56"/>
        <v>9.999999999999977E-2</v>
      </c>
      <c r="D160" s="57" t="s">
        <v>109</v>
      </c>
      <c r="F160" s="31">
        <v>0</v>
      </c>
      <c r="G160" s="31">
        <v>0</v>
      </c>
      <c r="H160" s="52">
        <f t="shared" si="57"/>
        <v>0.47368421052631582</v>
      </c>
      <c r="I160" s="44"/>
      <c r="J160" s="54">
        <f t="shared" si="42"/>
        <v>27.700831024930746</v>
      </c>
      <c r="K160" s="55">
        <f t="shared" si="43"/>
        <v>22.5</v>
      </c>
      <c r="L160" s="54">
        <f>MIN(J$136:$J160)</f>
        <v>27.700831024930746</v>
      </c>
      <c r="M160" s="55">
        <f>MIN(K$136:$K160)</f>
        <v>22.5</v>
      </c>
      <c r="N160" s="24">
        <f t="shared" si="44"/>
        <v>-55.401662049861493</v>
      </c>
      <c r="O160" s="24">
        <f t="shared" si="45"/>
        <v>45</v>
      </c>
      <c r="P160" s="45"/>
      <c r="Q160" s="52">
        <f t="shared" si="58"/>
        <v>0.47368421052631582</v>
      </c>
      <c r="R160" s="24">
        <f t="shared" si="46"/>
        <v>27.700831024930746</v>
      </c>
      <c r="S160" s="24">
        <f t="shared" si="47"/>
        <v>22.5</v>
      </c>
      <c r="T160" s="45"/>
      <c r="U160" s="36">
        <f t="shared" si="48"/>
        <v>0</v>
      </c>
      <c r="V160" s="36">
        <f t="shared" si="59"/>
        <v>0</v>
      </c>
      <c r="W160" s="24">
        <f t="shared" si="60"/>
        <v>27.700831024930746</v>
      </c>
      <c r="X160" s="24">
        <f t="shared" si="61"/>
        <v>22.5</v>
      </c>
      <c r="Y160" s="46"/>
      <c r="Z160" s="34">
        <v>0</v>
      </c>
      <c r="AA160" s="25">
        <f t="shared" si="49"/>
        <v>0</v>
      </c>
      <c r="AB160" s="10">
        <f t="shared" si="50"/>
        <v>0</v>
      </c>
      <c r="AC160" s="26">
        <f t="shared" si="51"/>
        <v>100</v>
      </c>
      <c r="AD160" s="47"/>
      <c r="AE160" s="26">
        <f t="shared" si="52"/>
        <v>0</v>
      </c>
      <c r="AF160" s="34">
        <v>0</v>
      </c>
      <c r="AG160" s="25">
        <f t="shared" si="53"/>
        <v>1</v>
      </c>
      <c r="AH160" s="10">
        <f t="shared" si="54"/>
        <v>0</v>
      </c>
      <c r="AI160" s="26">
        <f t="shared" si="55"/>
        <v>-100</v>
      </c>
      <c r="AJ160" s="47"/>
    </row>
    <row r="161" spans="2:36" ht="14.45">
      <c r="B161" s="22">
        <f t="shared" si="56"/>
        <v>0.10069444444444421</v>
      </c>
      <c r="D161" s="57" t="s">
        <v>109</v>
      </c>
      <c r="F161" s="31">
        <v>0</v>
      </c>
      <c r="G161" s="31">
        <v>0</v>
      </c>
      <c r="H161" s="52">
        <f t="shared" si="57"/>
        <v>0.47368421052631582</v>
      </c>
      <c r="I161" s="44"/>
      <c r="J161" s="54">
        <f t="shared" si="42"/>
        <v>27.700831024930746</v>
      </c>
      <c r="K161" s="55">
        <f t="shared" si="43"/>
        <v>22.5</v>
      </c>
      <c r="L161" s="54">
        <f>MIN(J$136:$J161)</f>
        <v>27.700831024930746</v>
      </c>
      <c r="M161" s="55">
        <f>MIN(K$136:$K161)</f>
        <v>22.5</v>
      </c>
      <c r="N161" s="24">
        <f t="shared" si="44"/>
        <v>-55.401662049861493</v>
      </c>
      <c r="O161" s="24">
        <f t="shared" si="45"/>
        <v>45</v>
      </c>
      <c r="P161" s="45"/>
      <c r="Q161" s="52">
        <f t="shared" si="58"/>
        <v>0.47368421052631582</v>
      </c>
      <c r="R161" s="24">
        <f t="shared" si="46"/>
        <v>27.700831024930746</v>
      </c>
      <c r="S161" s="24">
        <f t="shared" si="47"/>
        <v>22.5</v>
      </c>
      <c r="T161" s="45"/>
      <c r="U161" s="36">
        <f t="shared" si="48"/>
        <v>0</v>
      </c>
      <c r="V161" s="36">
        <f t="shared" si="59"/>
        <v>0</v>
      </c>
      <c r="W161" s="24">
        <f t="shared" si="60"/>
        <v>27.700831024930746</v>
      </c>
      <c r="X161" s="24">
        <f t="shared" si="61"/>
        <v>22.5</v>
      </c>
      <c r="Y161" s="46"/>
      <c r="Z161" s="34">
        <v>0</v>
      </c>
      <c r="AA161" s="25">
        <f t="shared" si="49"/>
        <v>0</v>
      </c>
      <c r="AB161" s="10">
        <f t="shared" si="50"/>
        <v>0</v>
      </c>
      <c r="AC161" s="26">
        <f t="shared" si="51"/>
        <v>100</v>
      </c>
      <c r="AD161" s="47"/>
      <c r="AE161" s="26">
        <f t="shared" si="52"/>
        <v>0</v>
      </c>
      <c r="AF161" s="34">
        <v>0</v>
      </c>
      <c r="AG161" s="25">
        <f t="shared" si="53"/>
        <v>1</v>
      </c>
      <c r="AH161" s="10">
        <f t="shared" si="54"/>
        <v>0</v>
      </c>
      <c r="AI161" s="26">
        <f t="shared" si="55"/>
        <v>-100</v>
      </c>
      <c r="AJ161" s="47"/>
    </row>
    <row r="162" spans="2:36" ht="14.45">
      <c r="B162" s="22">
        <f t="shared" si="56"/>
        <v>0.10138888888888865</v>
      </c>
      <c r="D162" s="57" t="s">
        <v>109</v>
      </c>
      <c r="F162" s="31">
        <v>0</v>
      </c>
      <c r="G162" s="31">
        <v>0</v>
      </c>
      <c r="H162" s="52">
        <f t="shared" si="57"/>
        <v>0.47368421052631582</v>
      </c>
      <c r="I162" s="44"/>
      <c r="J162" s="54">
        <f t="shared" si="42"/>
        <v>27.700831024930746</v>
      </c>
      <c r="K162" s="55">
        <f t="shared" si="43"/>
        <v>22.5</v>
      </c>
      <c r="L162" s="54">
        <f>MIN(J$136:$J162)</f>
        <v>27.700831024930746</v>
      </c>
      <c r="M162" s="55">
        <f>MIN(K$136:$K162)</f>
        <v>22.5</v>
      </c>
      <c r="N162" s="24">
        <f t="shared" si="44"/>
        <v>-55.401662049861493</v>
      </c>
      <c r="O162" s="24">
        <f t="shared" si="45"/>
        <v>45</v>
      </c>
      <c r="P162" s="45"/>
      <c r="Q162" s="52">
        <f t="shared" si="58"/>
        <v>0.47368421052631582</v>
      </c>
      <c r="R162" s="24">
        <f t="shared" si="46"/>
        <v>27.700831024930746</v>
      </c>
      <c r="S162" s="24">
        <f t="shared" si="47"/>
        <v>22.5</v>
      </c>
      <c r="T162" s="45"/>
      <c r="U162" s="36">
        <f t="shared" si="48"/>
        <v>0</v>
      </c>
      <c r="V162" s="36">
        <f t="shared" si="59"/>
        <v>0</v>
      </c>
      <c r="W162" s="24">
        <f t="shared" si="60"/>
        <v>27.700831024930746</v>
      </c>
      <c r="X162" s="24">
        <f t="shared" si="61"/>
        <v>22.5</v>
      </c>
      <c r="Y162" s="46"/>
      <c r="Z162" s="34">
        <v>0</v>
      </c>
      <c r="AA162" s="25">
        <f t="shared" si="49"/>
        <v>0</v>
      </c>
      <c r="AB162" s="10">
        <f t="shared" si="50"/>
        <v>0</v>
      </c>
      <c r="AC162" s="26">
        <f t="shared" si="51"/>
        <v>100</v>
      </c>
      <c r="AD162" s="47"/>
      <c r="AE162" s="26">
        <f t="shared" si="52"/>
        <v>0</v>
      </c>
      <c r="AF162" s="34">
        <v>0</v>
      </c>
      <c r="AG162" s="25">
        <f t="shared" si="53"/>
        <v>1</v>
      </c>
      <c r="AH162" s="10">
        <f t="shared" si="54"/>
        <v>0</v>
      </c>
      <c r="AI162" s="26">
        <f t="shared" si="55"/>
        <v>-100</v>
      </c>
      <c r="AJ162" s="47"/>
    </row>
    <row r="163" spans="2:36" ht="14.45">
      <c r="B163" s="22">
        <f t="shared" si="56"/>
        <v>0.1020833333333331</v>
      </c>
      <c r="D163" s="57" t="s">
        <v>109</v>
      </c>
      <c r="F163" s="31">
        <v>0</v>
      </c>
      <c r="G163" s="31">
        <v>0</v>
      </c>
      <c r="H163" s="52">
        <f t="shared" si="57"/>
        <v>0.47368421052631582</v>
      </c>
      <c r="I163" s="44"/>
      <c r="J163" s="54">
        <f t="shared" si="42"/>
        <v>27.700831024930746</v>
      </c>
      <c r="K163" s="55">
        <f t="shared" si="43"/>
        <v>22.5</v>
      </c>
      <c r="L163" s="54">
        <f>MIN(J$136:$J163)</f>
        <v>27.700831024930746</v>
      </c>
      <c r="M163" s="55">
        <f>MIN(K$136:$K163)</f>
        <v>22.5</v>
      </c>
      <c r="N163" s="24">
        <f t="shared" si="44"/>
        <v>-55.401662049861493</v>
      </c>
      <c r="O163" s="24">
        <f t="shared" si="45"/>
        <v>45</v>
      </c>
      <c r="P163" s="45"/>
      <c r="Q163" s="52">
        <f t="shared" si="58"/>
        <v>0.47368421052631582</v>
      </c>
      <c r="R163" s="24">
        <f t="shared" si="46"/>
        <v>27.700831024930746</v>
      </c>
      <c r="S163" s="24">
        <f t="shared" si="47"/>
        <v>22.5</v>
      </c>
      <c r="T163" s="45"/>
      <c r="U163" s="36">
        <f t="shared" si="48"/>
        <v>0</v>
      </c>
      <c r="V163" s="36">
        <f t="shared" si="59"/>
        <v>0</v>
      </c>
      <c r="W163" s="24">
        <f t="shared" si="60"/>
        <v>27.700831024930746</v>
      </c>
      <c r="X163" s="24">
        <f t="shared" si="61"/>
        <v>22.5</v>
      </c>
      <c r="Y163" s="46"/>
      <c r="Z163" s="34">
        <v>0</v>
      </c>
      <c r="AA163" s="25">
        <f t="shared" si="49"/>
        <v>0</v>
      </c>
      <c r="AB163" s="10">
        <f t="shared" si="50"/>
        <v>0</v>
      </c>
      <c r="AC163" s="26">
        <f t="shared" si="51"/>
        <v>100</v>
      </c>
      <c r="AD163" s="47"/>
      <c r="AE163" s="26">
        <f t="shared" si="52"/>
        <v>0</v>
      </c>
      <c r="AF163" s="34">
        <v>0</v>
      </c>
      <c r="AG163" s="25">
        <f t="shared" si="53"/>
        <v>1</v>
      </c>
      <c r="AH163" s="10">
        <f t="shared" si="54"/>
        <v>0</v>
      </c>
      <c r="AI163" s="26">
        <f t="shared" si="55"/>
        <v>-100</v>
      </c>
      <c r="AJ163" s="47"/>
    </row>
    <row r="164" spans="2:36" ht="14.45">
      <c r="B164" s="22">
        <f t="shared" si="56"/>
        <v>0.10277777777777754</v>
      </c>
      <c r="D164" s="57" t="s">
        <v>109</v>
      </c>
      <c r="F164" s="31">
        <v>0</v>
      </c>
      <c r="G164" s="31">
        <v>0</v>
      </c>
      <c r="H164" s="52">
        <f t="shared" si="57"/>
        <v>0.47368421052631582</v>
      </c>
      <c r="I164" s="44"/>
      <c r="J164" s="54">
        <f t="shared" si="42"/>
        <v>27.700831024930746</v>
      </c>
      <c r="K164" s="55">
        <f t="shared" si="43"/>
        <v>22.5</v>
      </c>
      <c r="L164" s="54">
        <f>MIN(J$136:$J164)</f>
        <v>27.700831024930746</v>
      </c>
      <c r="M164" s="55">
        <f>MIN(K$136:$K164)</f>
        <v>22.5</v>
      </c>
      <c r="N164" s="24">
        <f t="shared" si="44"/>
        <v>-55.401662049861493</v>
      </c>
      <c r="O164" s="24">
        <f t="shared" si="45"/>
        <v>45</v>
      </c>
      <c r="P164" s="45"/>
      <c r="Q164" s="52">
        <f t="shared" si="58"/>
        <v>0.47368421052631582</v>
      </c>
      <c r="R164" s="24">
        <f t="shared" si="46"/>
        <v>27.700831024930746</v>
      </c>
      <c r="S164" s="24">
        <f t="shared" si="47"/>
        <v>22.5</v>
      </c>
      <c r="T164" s="45"/>
      <c r="U164" s="36">
        <f t="shared" si="48"/>
        <v>0</v>
      </c>
      <c r="V164" s="36">
        <f t="shared" si="59"/>
        <v>0</v>
      </c>
      <c r="W164" s="24">
        <f t="shared" si="60"/>
        <v>27.700831024930746</v>
      </c>
      <c r="X164" s="24">
        <f t="shared" si="61"/>
        <v>22.5</v>
      </c>
      <c r="Y164" s="46"/>
      <c r="Z164" s="34">
        <v>0</v>
      </c>
      <c r="AA164" s="25">
        <f t="shared" si="49"/>
        <v>0</v>
      </c>
      <c r="AB164" s="10">
        <f t="shared" si="50"/>
        <v>0</v>
      </c>
      <c r="AC164" s="26">
        <f t="shared" si="51"/>
        <v>100</v>
      </c>
      <c r="AD164" s="47"/>
      <c r="AE164" s="26">
        <f t="shared" si="52"/>
        <v>0</v>
      </c>
      <c r="AF164" s="34">
        <v>0</v>
      </c>
      <c r="AG164" s="25">
        <f t="shared" si="53"/>
        <v>1</v>
      </c>
      <c r="AH164" s="10">
        <f t="shared" si="54"/>
        <v>0</v>
      </c>
      <c r="AI164" s="26">
        <f t="shared" si="55"/>
        <v>-100</v>
      </c>
      <c r="AJ164" s="47"/>
    </row>
    <row r="165" spans="2:36" ht="14.45">
      <c r="B165" s="22">
        <f t="shared" si="56"/>
        <v>0.10347222222222198</v>
      </c>
      <c r="D165" s="57" t="s">
        <v>109</v>
      </c>
      <c r="F165" s="31">
        <v>0</v>
      </c>
      <c r="G165" s="31">
        <v>0</v>
      </c>
      <c r="H165" s="52">
        <f t="shared" si="57"/>
        <v>0.47368421052631582</v>
      </c>
      <c r="I165" s="44"/>
      <c r="J165" s="54">
        <f t="shared" si="42"/>
        <v>27.700831024930746</v>
      </c>
      <c r="K165" s="55">
        <f t="shared" si="43"/>
        <v>22.5</v>
      </c>
      <c r="L165" s="54">
        <f>MIN(J$136:$J165)</f>
        <v>27.700831024930746</v>
      </c>
      <c r="M165" s="55">
        <f>MIN(K$136:$K165)</f>
        <v>22.5</v>
      </c>
      <c r="N165" s="24">
        <f t="shared" si="44"/>
        <v>-55.401662049861493</v>
      </c>
      <c r="O165" s="24">
        <f t="shared" si="45"/>
        <v>45</v>
      </c>
      <c r="P165" s="45"/>
      <c r="Q165" s="52">
        <f t="shared" si="58"/>
        <v>0.47368421052631582</v>
      </c>
      <c r="R165" s="24">
        <f t="shared" si="46"/>
        <v>27.700831024930746</v>
      </c>
      <c r="S165" s="24">
        <f t="shared" si="47"/>
        <v>22.5</v>
      </c>
      <c r="T165" s="45"/>
      <c r="U165" s="36">
        <f t="shared" si="48"/>
        <v>0</v>
      </c>
      <c r="V165" s="36">
        <f t="shared" si="59"/>
        <v>0</v>
      </c>
      <c r="W165" s="24">
        <f t="shared" si="60"/>
        <v>27.700831024930746</v>
      </c>
      <c r="X165" s="24">
        <f t="shared" si="61"/>
        <v>22.5</v>
      </c>
      <c r="Y165" s="46"/>
      <c r="Z165" s="34">
        <v>0</v>
      </c>
      <c r="AA165" s="25">
        <f t="shared" si="49"/>
        <v>0</v>
      </c>
      <c r="AB165" s="10">
        <f t="shared" si="50"/>
        <v>0</v>
      </c>
      <c r="AC165" s="26">
        <f t="shared" si="51"/>
        <v>100</v>
      </c>
      <c r="AD165" s="47"/>
      <c r="AE165" s="26">
        <f t="shared" si="52"/>
        <v>0</v>
      </c>
      <c r="AF165" s="34">
        <v>0</v>
      </c>
      <c r="AG165" s="25">
        <f t="shared" si="53"/>
        <v>1</v>
      </c>
      <c r="AH165" s="10">
        <f t="shared" si="54"/>
        <v>0</v>
      </c>
      <c r="AI165" s="26">
        <f t="shared" si="55"/>
        <v>-100</v>
      </c>
      <c r="AJ165" s="47"/>
    </row>
    <row r="166" spans="2:36" ht="14.45">
      <c r="B166" s="22">
        <f t="shared" si="56"/>
        <v>0.10416666666666642</v>
      </c>
      <c r="D166" s="57" t="s">
        <v>109</v>
      </c>
      <c r="F166" s="31">
        <v>0</v>
      </c>
      <c r="G166" s="31">
        <v>0</v>
      </c>
      <c r="H166" s="52">
        <f t="shared" si="57"/>
        <v>0.47368421052631582</v>
      </c>
      <c r="I166" s="44"/>
      <c r="J166" s="54">
        <f t="shared" si="42"/>
        <v>27.700831024930746</v>
      </c>
      <c r="K166" s="55">
        <f t="shared" si="43"/>
        <v>22.5</v>
      </c>
      <c r="L166" s="54">
        <f>MIN(J$136:$J166)</f>
        <v>27.700831024930746</v>
      </c>
      <c r="M166" s="55">
        <f>MIN(K$136:$K166)</f>
        <v>22.5</v>
      </c>
      <c r="N166" s="24">
        <f t="shared" si="44"/>
        <v>-55.401662049861493</v>
      </c>
      <c r="O166" s="24">
        <f t="shared" si="45"/>
        <v>45</v>
      </c>
      <c r="P166" s="45"/>
      <c r="Q166" s="52">
        <f t="shared" si="58"/>
        <v>0.47368421052631582</v>
      </c>
      <c r="R166" s="24">
        <f t="shared" si="46"/>
        <v>27.700831024930746</v>
      </c>
      <c r="S166" s="24">
        <f t="shared" si="47"/>
        <v>22.5</v>
      </c>
      <c r="T166" s="45"/>
      <c r="U166" s="36">
        <f t="shared" si="48"/>
        <v>0</v>
      </c>
      <c r="V166" s="36">
        <f t="shared" si="59"/>
        <v>0</v>
      </c>
      <c r="W166" s="24">
        <f t="shared" si="60"/>
        <v>27.700831024930746</v>
      </c>
      <c r="X166" s="24">
        <f t="shared" si="61"/>
        <v>22.5</v>
      </c>
      <c r="Y166" s="46"/>
      <c r="Z166" s="34">
        <v>0</v>
      </c>
      <c r="AA166" s="25">
        <f t="shared" si="49"/>
        <v>0</v>
      </c>
      <c r="AB166" s="10">
        <f t="shared" si="50"/>
        <v>0</v>
      </c>
      <c r="AC166" s="26">
        <f t="shared" si="51"/>
        <v>100</v>
      </c>
      <c r="AD166" s="47"/>
      <c r="AE166" s="26">
        <f t="shared" si="52"/>
        <v>0</v>
      </c>
      <c r="AF166" s="34">
        <v>0</v>
      </c>
      <c r="AG166" s="25">
        <f t="shared" si="53"/>
        <v>1</v>
      </c>
      <c r="AH166" s="10">
        <f t="shared" si="54"/>
        <v>0</v>
      </c>
      <c r="AI166" s="26">
        <f t="shared" si="55"/>
        <v>-100</v>
      </c>
      <c r="AJ166" s="47"/>
    </row>
    <row r="167" spans="2:36" ht="14.45">
      <c r="B167" s="22">
        <f t="shared" si="56"/>
        <v>0.10486111111111086</v>
      </c>
      <c r="D167" s="58" t="s">
        <v>110</v>
      </c>
      <c r="F167" s="31">
        <v>0</v>
      </c>
      <c r="G167" s="31">
        <v>0</v>
      </c>
      <c r="H167" s="52">
        <f t="shared" si="57"/>
        <v>0.47368421052631582</v>
      </c>
      <c r="I167" s="44"/>
      <c r="J167" s="54">
        <f t="shared" si="42"/>
        <v>27.700831024930746</v>
      </c>
      <c r="K167" s="55">
        <f t="shared" si="43"/>
        <v>22.5</v>
      </c>
      <c r="L167" s="54">
        <f>MIN(J$136:$J167)</f>
        <v>27.700831024930746</v>
      </c>
      <c r="M167" s="55">
        <f>MIN(K$136:$K167)</f>
        <v>22.5</v>
      </c>
      <c r="N167" s="24">
        <f t="shared" si="44"/>
        <v>-55.401662049861493</v>
      </c>
      <c r="O167" s="24">
        <f t="shared" si="45"/>
        <v>45</v>
      </c>
      <c r="P167" s="45"/>
      <c r="Q167" s="52">
        <f t="shared" si="58"/>
        <v>0.47368421052631582</v>
      </c>
      <c r="R167" s="24">
        <f t="shared" si="46"/>
        <v>27.700831024930746</v>
      </c>
      <c r="S167" s="24">
        <f t="shared" si="47"/>
        <v>22.5</v>
      </c>
      <c r="T167" s="45"/>
      <c r="U167" s="36">
        <f t="shared" si="48"/>
        <v>0</v>
      </c>
      <c r="V167" s="36">
        <f t="shared" si="59"/>
        <v>0</v>
      </c>
      <c r="W167" s="24">
        <f t="shared" si="60"/>
        <v>27.700831024930746</v>
      </c>
      <c r="X167" s="24">
        <f t="shared" si="61"/>
        <v>22.5</v>
      </c>
      <c r="Y167" s="46"/>
      <c r="Z167" s="34">
        <v>0</v>
      </c>
      <c r="AA167" s="25">
        <f t="shared" si="49"/>
        <v>0</v>
      </c>
      <c r="AB167" s="10">
        <f t="shared" si="50"/>
        <v>0</v>
      </c>
      <c r="AC167" s="26">
        <f t="shared" si="51"/>
        <v>100</v>
      </c>
      <c r="AD167" s="47"/>
      <c r="AE167" s="26">
        <f t="shared" si="52"/>
        <v>0</v>
      </c>
      <c r="AF167" s="34">
        <v>0</v>
      </c>
      <c r="AG167" s="25">
        <f t="shared" si="53"/>
        <v>1</v>
      </c>
      <c r="AH167" s="10">
        <f t="shared" si="54"/>
        <v>0</v>
      </c>
      <c r="AI167" s="26">
        <f t="shared" si="55"/>
        <v>-100</v>
      </c>
      <c r="AJ167" s="47"/>
    </row>
    <row r="168" spans="2:36" ht="14.45">
      <c r="B168" s="22">
        <f t="shared" si="56"/>
        <v>0.10555555555555531</v>
      </c>
      <c r="D168" s="58" t="s">
        <v>110</v>
      </c>
      <c r="F168" s="31">
        <v>0</v>
      </c>
      <c r="G168" s="31">
        <v>0</v>
      </c>
      <c r="H168" s="52">
        <f t="shared" si="57"/>
        <v>0.47368421052631582</v>
      </c>
      <c r="I168" s="44"/>
      <c r="J168" s="54">
        <f t="shared" si="42"/>
        <v>27.700831024930746</v>
      </c>
      <c r="K168" s="55">
        <f t="shared" si="43"/>
        <v>22.5</v>
      </c>
      <c r="L168" s="54">
        <f>MIN(J$136:$J168)</f>
        <v>27.700831024930746</v>
      </c>
      <c r="M168" s="55">
        <f>MIN(K$136:$K168)</f>
        <v>22.5</v>
      </c>
      <c r="N168" s="24">
        <f t="shared" si="44"/>
        <v>-55.401662049861493</v>
      </c>
      <c r="O168" s="24">
        <f t="shared" si="45"/>
        <v>45</v>
      </c>
      <c r="P168" s="45"/>
      <c r="Q168" s="52">
        <f t="shared" si="58"/>
        <v>0.47368421052631582</v>
      </c>
      <c r="R168" s="24">
        <f t="shared" si="46"/>
        <v>27.700831024930746</v>
      </c>
      <c r="S168" s="24">
        <f t="shared" si="47"/>
        <v>22.5</v>
      </c>
      <c r="T168" s="45"/>
      <c r="U168" s="36">
        <f t="shared" si="48"/>
        <v>0</v>
      </c>
      <c r="V168" s="36">
        <f t="shared" si="59"/>
        <v>0</v>
      </c>
      <c r="W168" s="24">
        <f t="shared" si="60"/>
        <v>27.700831024930746</v>
      </c>
      <c r="X168" s="24">
        <f t="shared" si="61"/>
        <v>22.5</v>
      </c>
      <c r="Y168" s="46"/>
      <c r="Z168" s="34">
        <v>0</v>
      </c>
      <c r="AA168" s="25">
        <f t="shared" si="49"/>
        <v>0</v>
      </c>
      <c r="AB168" s="10">
        <f t="shared" si="50"/>
        <v>0</v>
      </c>
      <c r="AC168" s="26">
        <f t="shared" si="51"/>
        <v>100</v>
      </c>
      <c r="AD168" s="47"/>
      <c r="AE168" s="26">
        <f t="shared" si="52"/>
        <v>0</v>
      </c>
      <c r="AF168" s="34">
        <v>0</v>
      </c>
      <c r="AG168" s="25">
        <f t="shared" si="53"/>
        <v>1</v>
      </c>
      <c r="AH168" s="10">
        <f t="shared" si="54"/>
        <v>0</v>
      </c>
      <c r="AI168" s="26">
        <f t="shared" si="55"/>
        <v>-100</v>
      </c>
      <c r="AJ168" s="47"/>
    </row>
    <row r="169" spans="2:36" ht="14.45">
      <c r="B169" s="22">
        <f t="shared" si="56"/>
        <v>0.10624999999999975</v>
      </c>
      <c r="D169" s="58" t="s">
        <v>110</v>
      </c>
      <c r="F169" s="31">
        <v>0</v>
      </c>
      <c r="G169" s="31">
        <v>0</v>
      </c>
      <c r="H169" s="52">
        <f t="shared" si="57"/>
        <v>0.47368421052631582</v>
      </c>
      <c r="I169" s="44"/>
      <c r="J169" s="54">
        <f t="shared" si="42"/>
        <v>27.700831024930746</v>
      </c>
      <c r="K169" s="55">
        <f t="shared" si="43"/>
        <v>22.5</v>
      </c>
      <c r="L169" s="54">
        <f>MIN(J$136:$J169)</f>
        <v>27.700831024930746</v>
      </c>
      <c r="M169" s="55">
        <f>MIN(K$136:$K169)</f>
        <v>22.5</v>
      </c>
      <c r="N169" s="24">
        <f t="shared" si="44"/>
        <v>-55.401662049861493</v>
      </c>
      <c r="O169" s="24">
        <f t="shared" si="45"/>
        <v>45</v>
      </c>
      <c r="P169" s="45"/>
      <c r="Q169" s="52">
        <f t="shared" si="58"/>
        <v>0.47368421052631582</v>
      </c>
      <c r="R169" s="24">
        <f t="shared" si="46"/>
        <v>27.700831024930746</v>
      </c>
      <c r="S169" s="24">
        <f t="shared" si="47"/>
        <v>22.5</v>
      </c>
      <c r="T169" s="45"/>
      <c r="U169" s="36">
        <f t="shared" si="48"/>
        <v>0</v>
      </c>
      <c r="V169" s="36">
        <f t="shared" si="59"/>
        <v>0</v>
      </c>
      <c r="W169" s="24">
        <f t="shared" si="60"/>
        <v>27.700831024930746</v>
      </c>
      <c r="X169" s="24">
        <f t="shared" si="61"/>
        <v>22.5</v>
      </c>
      <c r="Y169" s="46"/>
      <c r="Z169" s="34">
        <v>0</v>
      </c>
      <c r="AA169" s="25">
        <f t="shared" si="49"/>
        <v>0</v>
      </c>
      <c r="AB169" s="10">
        <f t="shared" si="50"/>
        <v>0</v>
      </c>
      <c r="AC169" s="26">
        <f t="shared" si="51"/>
        <v>100</v>
      </c>
      <c r="AD169" s="47"/>
      <c r="AE169" s="26">
        <f t="shared" si="52"/>
        <v>0</v>
      </c>
      <c r="AF169" s="34">
        <v>0</v>
      </c>
      <c r="AG169" s="25">
        <f t="shared" si="53"/>
        <v>1</v>
      </c>
      <c r="AH169" s="10">
        <f t="shared" si="54"/>
        <v>0</v>
      </c>
      <c r="AI169" s="26">
        <f t="shared" si="55"/>
        <v>-100</v>
      </c>
      <c r="AJ169" s="47"/>
    </row>
    <row r="170" spans="2:36" ht="14.45">
      <c r="B170" s="22">
        <f t="shared" si="56"/>
        <v>0.10694444444444419</v>
      </c>
      <c r="D170" s="58" t="s">
        <v>110</v>
      </c>
      <c r="F170" s="31">
        <v>0</v>
      </c>
      <c r="G170" s="31">
        <v>0</v>
      </c>
      <c r="H170" s="52">
        <f t="shared" si="57"/>
        <v>0.47368421052631582</v>
      </c>
      <c r="I170" s="44"/>
      <c r="J170" s="54">
        <f t="shared" si="42"/>
        <v>27.700831024930746</v>
      </c>
      <c r="K170" s="55">
        <f t="shared" si="43"/>
        <v>22.5</v>
      </c>
      <c r="L170" s="54">
        <f>MIN(J$136:$J170)</f>
        <v>27.700831024930746</v>
      </c>
      <c r="M170" s="55">
        <f>MIN(K$136:$K170)</f>
        <v>22.5</v>
      </c>
      <c r="N170" s="24">
        <f t="shared" si="44"/>
        <v>-55.401662049861493</v>
      </c>
      <c r="O170" s="24">
        <f t="shared" si="45"/>
        <v>45</v>
      </c>
      <c r="P170" s="45"/>
      <c r="Q170" s="52">
        <f t="shared" si="58"/>
        <v>0.47368421052631582</v>
      </c>
      <c r="R170" s="24">
        <f t="shared" si="46"/>
        <v>27.700831024930746</v>
      </c>
      <c r="S170" s="24">
        <f t="shared" si="47"/>
        <v>22.5</v>
      </c>
      <c r="T170" s="45"/>
      <c r="U170" s="36">
        <f t="shared" si="48"/>
        <v>0</v>
      </c>
      <c r="V170" s="36">
        <f t="shared" si="59"/>
        <v>0</v>
      </c>
      <c r="W170" s="24">
        <f t="shared" si="60"/>
        <v>27.700831024930746</v>
      </c>
      <c r="X170" s="24">
        <f t="shared" si="61"/>
        <v>22.5</v>
      </c>
      <c r="Y170" s="46"/>
      <c r="Z170" s="34">
        <v>0</v>
      </c>
      <c r="AA170" s="25">
        <f t="shared" si="49"/>
        <v>0</v>
      </c>
      <c r="AB170" s="10">
        <f t="shared" si="50"/>
        <v>0</v>
      </c>
      <c r="AC170" s="26">
        <f t="shared" si="51"/>
        <v>100</v>
      </c>
      <c r="AD170" s="47"/>
      <c r="AE170" s="26">
        <f t="shared" si="52"/>
        <v>0</v>
      </c>
      <c r="AF170" s="34">
        <v>0</v>
      </c>
      <c r="AG170" s="25">
        <f t="shared" si="53"/>
        <v>1</v>
      </c>
      <c r="AH170" s="10">
        <f t="shared" si="54"/>
        <v>0</v>
      </c>
      <c r="AI170" s="26">
        <f t="shared" si="55"/>
        <v>-100</v>
      </c>
      <c r="AJ170" s="47"/>
    </row>
    <row r="171" spans="2:36" ht="14.45">
      <c r="B171" s="22">
        <f t="shared" si="56"/>
        <v>0.10763888888888863</v>
      </c>
      <c r="D171" s="58" t="s">
        <v>110</v>
      </c>
      <c r="F171" s="31">
        <v>0</v>
      </c>
      <c r="G171" s="31">
        <v>0</v>
      </c>
      <c r="H171" s="52">
        <f t="shared" si="57"/>
        <v>0.47368421052631582</v>
      </c>
      <c r="I171" s="44"/>
      <c r="J171" s="54">
        <f t="shared" si="42"/>
        <v>27.700831024930746</v>
      </c>
      <c r="K171" s="55">
        <f t="shared" si="43"/>
        <v>22.5</v>
      </c>
      <c r="L171" s="54">
        <f>MIN(J$136:$J171)</f>
        <v>27.700831024930746</v>
      </c>
      <c r="M171" s="55">
        <f>MIN(K$136:$K171)</f>
        <v>22.5</v>
      </c>
      <c r="N171" s="24">
        <f t="shared" si="44"/>
        <v>-55.401662049861493</v>
      </c>
      <c r="O171" s="24">
        <f t="shared" si="45"/>
        <v>45</v>
      </c>
      <c r="P171" s="45"/>
      <c r="Q171" s="52">
        <f t="shared" si="58"/>
        <v>0.47368421052631582</v>
      </c>
      <c r="R171" s="24">
        <f t="shared" si="46"/>
        <v>27.700831024930746</v>
      </c>
      <c r="S171" s="24">
        <f t="shared" si="47"/>
        <v>22.5</v>
      </c>
      <c r="T171" s="45"/>
      <c r="U171" s="36">
        <f t="shared" si="48"/>
        <v>0</v>
      </c>
      <c r="V171" s="36">
        <f t="shared" si="59"/>
        <v>0</v>
      </c>
      <c r="W171" s="24">
        <f t="shared" si="60"/>
        <v>27.700831024930746</v>
      </c>
      <c r="X171" s="24">
        <f t="shared" si="61"/>
        <v>22.5</v>
      </c>
      <c r="Y171" s="46"/>
      <c r="Z171" s="34">
        <v>0</v>
      </c>
      <c r="AA171" s="25">
        <f t="shared" si="49"/>
        <v>0</v>
      </c>
      <c r="AB171" s="10">
        <f t="shared" si="50"/>
        <v>0</v>
      </c>
      <c r="AC171" s="26">
        <f t="shared" si="51"/>
        <v>100</v>
      </c>
      <c r="AD171" s="47"/>
      <c r="AE171" s="26">
        <f t="shared" si="52"/>
        <v>0</v>
      </c>
      <c r="AF171" s="34">
        <v>0</v>
      </c>
      <c r="AG171" s="25">
        <f t="shared" si="53"/>
        <v>1</v>
      </c>
      <c r="AH171" s="10">
        <f t="shared" si="54"/>
        <v>0</v>
      </c>
      <c r="AI171" s="26">
        <f t="shared" si="55"/>
        <v>-100</v>
      </c>
      <c r="AJ171" s="47"/>
    </row>
    <row r="172" spans="2:36" ht="14.45">
      <c r="B172" s="22">
        <f t="shared" si="56"/>
        <v>0.10833333333333307</v>
      </c>
      <c r="D172" s="58" t="s">
        <v>110</v>
      </c>
      <c r="F172" s="31">
        <v>0</v>
      </c>
      <c r="G172" s="31">
        <v>0</v>
      </c>
      <c r="H172" s="52">
        <f t="shared" si="57"/>
        <v>0.47368421052631582</v>
      </c>
      <c r="I172" s="44"/>
      <c r="J172" s="54">
        <f t="shared" si="42"/>
        <v>27.700831024930746</v>
      </c>
      <c r="K172" s="55">
        <f t="shared" si="43"/>
        <v>22.5</v>
      </c>
      <c r="L172" s="54">
        <f>MIN(J$136:$J172)</f>
        <v>27.700831024930746</v>
      </c>
      <c r="M172" s="55">
        <f>MIN(K$136:$K172)</f>
        <v>22.5</v>
      </c>
      <c r="N172" s="24">
        <f t="shared" si="44"/>
        <v>-55.401662049861493</v>
      </c>
      <c r="O172" s="24">
        <f t="shared" si="45"/>
        <v>45</v>
      </c>
      <c r="P172" s="45"/>
      <c r="Q172" s="52">
        <f t="shared" si="58"/>
        <v>0.47368421052631582</v>
      </c>
      <c r="R172" s="24">
        <f t="shared" si="46"/>
        <v>27.700831024930746</v>
      </c>
      <c r="S172" s="24">
        <f t="shared" si="47"/>
        <v>22.5</v>
      </c>
      <c r="T172" s="45"/>
      <c r="U172" s="36">
        <f t="shared" si="48"/>
        <v>0</v>
      </c>
      <c r="V172" s="36">
        <f t="shared" si="59"/>
        <v>0</v>
      </c>
      <c r="W172" s="24">
        <f t="shared" si="60"/>
        <v>27.700831024930746</v>
      </c>
      <c r="X172" s="24">
        <f t="shared" si="61"/>
        <v>22.5</v>
      </c>
      <c r="Y172" s="46"/>
      <c r="Z172" s="34">
        <v>0</v>
      </c>
      <c r="AA172" s="25">
        <f t="shared" si="49"/>
        <v>0</v>
      </c>
      <c r="AB172" s="10">
        <f t="shared" si="50"/>
        <v>0</v>
      </c>
      <c r="AC172" s="26">
        <f t="shared" si="51"/>
        <v>100</v>
      </c>
      <c r="AD172" s="47"/>
      <c r="AE172" s="26">
        <f t="shared" si="52"/>
        <v>0</v>
      </c>
      <c r="AF172" s="34">
        <v>0</v>
      </c>
      <c r="AG172" s="25">
        <f t="shared" si="53"/>
        <v>1</v>
      </c>
      <c r="AH172" s="10">
        <f t="shared" si="54"/>
        <v>0</v>
      </c>
      <c r="AI172" s="26">
        <f t="shared" si="55"/>
        <v>-100</v>
      </c>
      <c r="AJ172" s="47"/>
    </row>
    <row r="173" spans="2:36" ht="14.45">
      <c r="B173" s="22">
        <f t="shared" si="56"/>
        <v>0.10902777777777752</v>
      </c>
      <c r="D173" s="58" t="s">
        <v>110</v>
      </c>
      <c r="F173" s="31">
        <v>0</v>
      </c>
      <c r="G173" s="31">
        <v>0</v>
      </c>
      <c r="H173" s="52">
        <f t="shared" si="57"/>
        <v>0.47368421052631582</v>
      </c>
      <c r="I173" s="44"/>
      <c r="J173" s="54">
        <f t="shared" si="42"/>
        <v>27.700831024930746</v>
      </c>
      <c r="K173" s="55">
        <f t="shared" si="43"/>
        <v>22.5</v>
      </c>
      <c r="L173" s="54">
        <f>MIN(J$136:$J173)</f>
        <v>27.700831024930746</v>
      </c>
      <c r="M173" s="55">
        <f>MIN(K$136:$K173)</f>
        <v>22.5</v>
      </c>
      <c r="N173" s="24">
        <f t="shared" si="44"/>
        <v>-55.401662049861493</v>
      </c>
      <c r="O173" s="24">
        <f t="shared" si="45"/>
        <v>45</v>
      </c>
      <c r="P173" s="45"/>
      <c r="Q173" s="52">
        <f t="shared" si="58"/>
        <v>0.47368421052631582</v>
      </c>
      <c r="R173" s="24">
        <f t="shared" si="46"/>
        <v>27.700831024930746</v>
      </c>
      <c r="S173" s="24">
        <f t="shared" si="47"/>
        <v>22.5</v>
      </c>
      <c r="T173" s="45"/>
      <c r="U173" s="36">
        <f t="shared" si="48"/>
        <v>0</v>
      </c>
      <c r="V173" s="36">
        <f t="shared" si="59"/>
        <v>0</v>
      </c>
      <c r="W173" s="24">
        <f t="shared" si="60"/>
        <v>27.700831024930746</v>
      </c>
      <c r="X173" s="24">
        <f t="shared" si="61"/>
        <v>22.5</v>
      </c>
      <c r="Y173" s="46"/>
      <c r="Z173" s="34">
        <v>0</v>
      </c>
      <c r="AA173" s="25">
        <f t="shared" si="49"/>
        <v>0</v>
      </c>
      <c r="AB173" s="10">
        <f t="shared" si="50"/>
        <v>0</v>
      </c>
      <c r="AC173" s="26">
        <f t="shared" si="51"/>
        <v>100</v>
      </c>
      <c r="AD173" s="47"/>
      <c r="AE173" s="26">
        <f t="shared" si="52"/>
        <v>0</v>
      </c>
      <c r="AF173" s="34">
        <v>0</v>
      </c>
      <c r="AG173" s="25">
        <f t="shared" si="53"/>
        <v>1</v>
      </c>
      <c r="AH173" s="10">
        <f t="shared" si="54"/>
        <v>0</v>
      </c>
      <c r="AI173" s="26">
        <f t="shared" si="55"/>
        <v>-100</v>
      </c>
      <c r="AJ173" s="47"/>
    </row>
    <row r="174" spans="2:36" ht="14.45">
      <c r="B174" s="22">
        <f t="shared" si="56"/>
        <v>0.10972222222222196</v>
      </c>
      <c r="D174" s="58" t="s">
        <v>110</v>
      </c>
      <c r="F174" s="31">
        <v>0</v>
      </c>
      <c r="G174" s="31">
        <v>0</v>
      </c>
      <c r="H174" s="52">
        <f t="shared" si="57"/>
        <v>0.47368421052631582</v>
      </c>
      <c r="I174" s="44"/>
      <c r="J174" s="54">
        <f t="shared" si="42"/>
        <v>27.700831024930746</v>
      </c>
      <c r="K174" s="55">
        <f t="shared" si="43"/>
        <v>22.5</v>
      </c>
      <c r="L174" s="54">
        <f>MIN(J$136:$J174)</f>
        <v>27.700831024930746</v>
      </c>
      <c r="M174" s="55">
        <f>MIN(K$136:$K174)</f>
        <v>22.5</v>
      </c>
      <c r="N174" s="24">
        <f t="shared" si="44"/>
        <v>-55.401662049861493</v>
      </c>
      <c r="O174" s="24">
        <f t="shared" si="45"/>
        <v>45</v>
      </c>
      <c r="P174" s="45"/>
      <c r="Q174" s="52">
        <f t="shared" si="58"/>
        <v>0.47368421052631582</v>
      </c>
      <c r="R174" s="24">
        <f t="shared" si="46"/>
        <v>27.700831024930746</v>
      </c>
      <c r="S174" s="24">
        <f t="shared" si="47"/>
        <v>22.5</v>
      </c>
      <c r="T174" s="45"/>
      <c r="U174" s="36">
        <f t="shared" si="48"/>
        <v>0</v>
      </c>
      <c r="V174" s="36">
        <f t="shared" si="59"/>
        <v>0</v>
      </c>
      <c r="W174" s="24">
        <f t="shared" si="60"/>
        <v>27.700831024930746</v>
      </c>
      <c r="X174" s="24">
        <f t="shared" si="61"/>
        <v>22.5</v>
      </c>
      <c r="Y174" s="46"/>
      <c r="Z174" s="34">
        <v>0</v>
      </c>
      <c r="AA174" s="25">
        <f t="shared" si="49"/>
        <v>0</v>
      </c>
      <c r="AB174" s="10">
        <f t="shared" si="50"/>
        <v>0</v>
      </c>
      <c r="AC174" s="26">
        <f t="shared" si="51"/>
        <v>100</v>
      </c>
      <c r="AD174" s="47"/>
      <c r="AE174" s="26">
        <f t="shared" si="52"/>
        <v>0</v>
      </c>
      <c r="AF174" s="34">
        <v>0</v>
      </c>
      <c r="AG174" s="25">
        <f t="shared" si="53"/>
        <v>1</v>
      </c>
      <c r="AH174" s="10">
        <f t="shared" si="54"/>
        <v>0</v>
      </c>
      <c r="AI174" s="26">
        <f t="shared" si="55"/>
        <v>-100</v>
      </c>
      <c r="AJ174" s="47"/>
    </row>
    <row r="175" spans="2:36" ht="14.45">
      <c r="B175" s="22">
        <f t="shared" si="56"/>
        <v>0.1104166666666664</v>
      </c>
      <c r="D175" s="58" t="s">
        <v>110</v>
      </c>
      <c r="F175" s="31">
        <v>0</v>
      </c>
      <c r="G175" s="31">
        <v>0</v>
      </c>
      <c r="H175" s="52">
        <f t="shared" si="57"/>
        <v>0.47368421052631582</v>
      </c>
      <c r="I175" s="44"/>
      <c r="J175" s="54">
        <f t="shared" si="42"/>
        <v>27.700831024930746</v>
      </c>
      <c r="K175" s="55">
        <f t="shared" si="43"/>
        <v>22.5</v>
      </c>
      <c r="L175" s="54">
        <f>MIN(J$136:$J175)</f>
        <v>27.700831024930746</v>
      </c>
      <c r="M175" s="55">
        <f>MIN(K$136:$K175)</f>
        <v>22.5</v>
      </c>
      <c r="N175" s="24">
        <f t="shared" si="44"/>
        <v>-55.401662049861493</v>
      </c>
      <c r="O175" s="24">
        <f t="shared" si="45"/>
        <v>45</v>
      </c>
      <c r="P175" s="45"/>
      <c r="Q175" s="52">
        <f t="shared" si="58"/>
        <v>0.47368421052631582</v>
      </c>
      <c r="R175" s="24">
        <f t="shared" si="46"/>
        <v>27.700831024930746</v>
      </c>
      <c r="S175" s="24">
        <f t="shared" si="47"/>
        <v>22.5</v>
      </c>
      <c r="T175" s="45"/>
      <c r="U175" s="36">
        <f t="shared" si="48"/>
        <v>0</v>
      </c>
      <c r="V175" s="36">
        <f t="shared" si="59"/>
        <v>0</v>
      </c>
      <c r="W175" s="24">
        <f t="shared" si="60"/>
        <v>27.700831024930746</v>
      </c>
      <c r="X175" s="24">
        <f t="shared" si="61"/>
        <v>22.5</v>
      </c>
      <c r="Y175" s="46"/>
      <c r="Z175" s="34">
        <v>0</v>
      </c>
      <c r="AA175" s="25">
        <f t="shared" si="49"/>
        <v>0</v>
      </c>
      <c r="AB175" s="10">
        <f t="shared" si="50"/>
        <v>0</v>
      </c>
      <c r="AC175" s="26">
        <f t="shared" si="51"/>
        <v>100</v>
      </c>
      <c r="AD175" s="47"/>
      <c r="AE175" s="26">
        <f t="shared" si="52"/>
        <v>0</v>
      </c>
      <c r="AF175" s="34">
        <v>0</v>
      </c>
      <c r="AG175" s="25">
        <f t="shared" si="53"/>
        <v>1</v>
      </c>
      <c r="AH175" s="10">
        <f t="shared" si="54"/>
        <v>0</v>
      </c>
      <c r="AI175" s="26">
        <f t="shared" si="55"/>
        <v>-100</v>
      </c>
      <c r="AJ175" s="47"/>
    </row>
    <row r="176" spans="2:36" ht="14.45">
      <c r="B176" s="22">
        <f t="shared" si="56"/>
        <v>0.11111111111111084</v>
      </c>
      <c r="D176" s="58" t="s">
        <v>110</v>
      </c>
      <c r="F176" s="31">
        <v>0</v>
      </c>
      <c r="G176" s="31">
        <v>0</v>
      </c>
      <c r="H176" s="52">
        <f t="shared" si="57"/>
        <v>0.47368421052631582</v>
      </c>
      <c r="I176" s="44"/>
      <c r="J176" s="54">
        <f t="shared" si="42"/>
        <v>27.700831024930746</v>
      </c>
      <c r="K176" s="55">
        <f t="shared" si="43"/>
        <v>22.5</v>
      </c>
      <c r="L176" s="54">
        <f>MIN(J$136:$J176)</f>
        <v>27.700831024930746</v>
      </c>
      <c r="M176" s="55">
        <f>MIN(K$136:$K176)</f>
        <v>22.5</v>
      </c>
      <c r="N176" s="24">
        <f t="shared" si="44"/>
        <v>-55.401662049861493</v>
      </c>
      <c r="O176" s="24">
        <f t="shared" si="45"/>
        <v>45</v>
      </c>
      <c r="P176" s="45"/>
      <c r="Q176" s="52">
        <f t="shared" si="58"/>
        <v>0.47368421052631582</v>
      </c>
      <c r="R176" s="24">
        <f t="shared" si="46"/>
        <v>27.700831024930746</v>
      </c>
      <c r="S176" s="24">
        <f t="shared" si="47"/>
        <v>22.5</v>
      </c>
      <c r="T176" s="45"/>
      <c r="U176" s="36">
        <f t="shared" si="48"/>
        <v>0</v>
      </c>
      <c r="V176" s="36">
        <f t="shared" si="59"/>
        <v>0</v>
      </c>
      <c r="W176" s="24">
        <f t="shared" si="60"/>
        <v>27.700831024930746</v>
      </c>
      <c r="X176" s="24">
        <f t="shared" si="61"/>
        <v>22.5</v>
      </c>
      <c r="Y176" s="46"/>
      <c r="Z176" s="34">
        <v>0</v>
      </c>
      <c r="AA176" s="25">
        <f t="shared" si="49"/>
        <v>0</v>
      </c>
      <c r="AB176" s="10">
        <f t="shared" si="50"/>
        <v>0</v>
      </c>
      <c r="AC176" s="26">
        <f t="shared" si="51"/>
        <v>100</v>
      </c>
      <c r="AD176" s="47"/>
      <c r="AE176" s="26">
        <f t="shared" si="52"/>
        <v>0</v>
      </c>
      <c r="AF176" s="34">
        <v>0</v>
      </c>
      <c r="AG176" s="25">
        <f t="shared" si="53"/>
        <v>1</v>
      </c>
      <c r="AH176" s="10">
        <f t="shared" si="54"/>
        <v>0</v>
      </c>
      <c r="AI176" s="26">
        <f t="shared" si="55"/>
        <v>-100</v>
      </c>
      <c r="AJ176" s="47"/>
    </row>
    <row r="177" spans="2:36" ht="14.45">
      <c r="B177" s="22">
        <f t="shared" si="56"/>
        <v>0.11180555555555528</v>
      </c>
      <c r="D177" s="58" t="s">
        <v>110</v>
      </c>
      <c r="F177" s="31">
        <v>0</v>
      </c>
      <c r="G177" s="31">
        <v>0</v>
      </c>
      <c r="H177" s="52">
        <f t="shared" si="57"/>
        <v>0.47368421052631582</v>
      </c>
      <c r="I177" s="44"/>
      <c r="J177" s="54">
        <f t="shared" si="42"/>
        <v>27.700831024930746</v>
      </c>
      <c r="K177" s="55">
        <f t="shared" si="43"/>
        <v>22.5</v>
      </c>
      <c r="L177" s="54">
        <f>MIN(J$136:$J177)</f>
        <v>27.700831024930746</v>
      </c>
      <c r="M177" s="55">
        <f>MIN(K$136:$K177)</f>
        <v>22.5</v>
      </c>
      <c r="N177" s="24">
        <f t="shared" si="44"/>
        <v>-55.401662049861493</v>
      </c>
      <c r="O177" s="24">
        <f t="shared" si="45"/>
        <v>45</v>
      </c>
      <c r="P177" s="45"/>
      <c r="Q177" s="52">
        <f t="shared" si="58"/>
        <v>0.47368421052631582</v>
      </c>
      <c r="R177" s="24">
        <f t="shared" si="46"/>
        <v>27.700831024930746</v>
      </c>
      <c r="S177" s="24">
        <f t="shared" si="47"/>
        <v>22.5</v>
      </c>
      <c r="T177" s="45"/>
      <c r="U177" s="36">
        <f t="shared" si="48"/>
        <v>0</v>
      </c>
      <c r="V177" s="36">
        <f t="shared" si="59"/>
        <v>0</v>
      </c>
      <c r="W177" s="24">
        <f t="shared" si="60"/>
        <v>27.700831024930746</v>
      </c>
      <c r="X177" s="24">
        <f t="shared" si="61"/>
        <v>22.5</v>
      </c>
      <c r="Y177" s="46"/>
      <c r="Z177" s="34">
        <v>0</v>
      </c>
      <c r="AA177" s="25">
        <f t="shared" si="49"/>
        <v>0</v>
      </c>
      <c r="AB177" s="10">
        <f t="shared" si="50"/>
        <v>0</v>
      </c>
      <c r="AC177" s="26">
        <f t="shared" si="51"/>
        <v>100</v>
      </c>
      <c r="AD177" s="47"/>
      <c r="AE177" s="26">
        <f t="shared" si="52"/>
        <v>0</v>
      </c>
      <c r="AF177" s="34">
        <v>0</v>
      </c>
      <c r="AG177" s="25">
        <f t="shared" si="53"/>
        <v>1</v>
      </c>
      <c r="AH177" s="10">
        <f t="shared" si="54"/>
        <v>0</v>
      </c>
      <c r="AI177" s="26">
        <f t="shared" si="55"/>
        <v>-100</v>
      </c>
      <c r="AJ177" s="47"/>
    </row>
    <row r="178" spans="2:36" ht="14.45">
      <c r="B178" s="22">
        <f t="shared" si="56"/>
        <v>0.11249999999999973</v>
      </c>
      <c r="D178" s="58" t="s">
        <v>110</v>
      </c>
      <c r="F178" s="31">
        <v>0</v>
      </c>
      <c r="G178" s="31">
        <v>0</v>
      </c>
      <c r="H178" s="52">
        <f t="shared" si="57"/>
        <v>0.47368421052631582</v>
      </c>
      <c r="I178" s="44"/>
      <c r="J178" s="54">
        <f t="shared" si="42"/>
        <v>27.700831024930746</v>
      </c>
      <c r="K178" s="55">
        <f t="shared" si="43"/>
        <v>22.5</v>
      </c>
      <c r="L178" s="54">
        <f>MIN(J$136:$J178)</f>
        <v>27.700831024930746</v>
      </c>
      <c r="M178" s="55">
        <f>MIN(K$136:$K178)</f>
        <v>22.5</v>
      </c>
      <c r="N178" s="24">
        <f t="shared" si="44"/>
        <v>-55.401662049861493</v>
      </c>
      <c r="O178" s="24">
        <f t="shared" si="45"/>
        <v>45</v>
      </c>
      <c r="P178" s="45"/>
      <c r="Q178" s="52">
        <f t="shared" si="58"/>
        <v>0.47368421052631582</v>
      </c>
      <c r="R178" s="24">
        <f t="shared" si="46"/>
        <v>27.700831024930746</v>
      </c>
      <c r="S178" s="24">
        <f t="shared" si="47"/>
        <v>22.5</v>
      </c>
      <c r="T178" s="45"/>
      <c r="U178" s="36">
        <f t="shared" si="48"/>
        <v>0</v>
      </c>
      <c r="V178" s="36">
        <f t="shared" si="59"/>
        <v>0</v>
      </c>
      <c r="W178" s="24">
        <f t="shared" si="60"/>
        <v>27.700831024930746</v>
      </c>
      <c r="X178" s="24">
        <f t="shared" si="61"/>
        <v>22.5</v>
      </c>
      <c r="Y178" s="46"/>
      <c r="Z178" s="34">
        <v>0</v>
      </c>
      <c r="AA178" s="25">
        <f t="shared" si="49"/>
        <v>0</v>
      </c>
      <c r="AB178" s="10">
        <f t="shared" si="50"/>
        <v>0</v>
      </c>
      <c r="AC178" s="26">
        <f t="shared" si="51"/>
        <v>100</v>
      </c>
      <c r="AD178" s="47"/>
      <c r="AE178" s="26">
        <f t="shared" si="52"/>
        <v>0</v>
      </c>
      <c r="AF178" s="34">
        <v>0</v>
      </c>
      <c r="AG178" s="25">
        <f t="shared" si="53"/>
        <v>1</v>
      </c>
      <c r="AH178" s="10">
        <f t="shared" si="54"/>
        <v>0</v>
      </c>
      <c r="AI178" s="26">
        <f t="shared" si="55"/>
        <v>-100</v>
      </c>
      <c r="AJ178" s="47"/>
    </row>
    <row r="179" spans="2:36" ht="14.45">
      <c r="B179" s="22">
        <f t="shared" si="56"/>
        <v>0.11319444444444417</v>
      </c>
      <c r="D179" s="58" t="s">
        <v>110</v>
      </c>
      <c r="F179" s="31">
        <v>0</v>
      </c>
      <c r="G179" s="31">
        <v>0</v>
      </c>
      <c r="H179" s="52">
        <f t="shared" si="57"/>
        <v>0.47368421052631582</v>
      </c>
      <c r="I179" s="44"/>
      <c r="J179" s="54">
        <f t="shared" si="42"/>
        <v>27.700831024930746</v>
      </c>
      <c r="K179" s="55">
        <f t="shared" si="43"/>
        <v>22.5</v>
      </c>
      <c r="L179" s="54">
        <f>MIN(J$136:$J179)</f>
        <v>27.700831024930746</v>
      </c>
      <c r="M179" s="55">
        <f>MIN(K$136:$K179)</f>
        <v>22.5</v>
      </c>
      <c r="N179" s="24">
        <f t="shared" si="44"/>
        <v>-55.401662049861493</v>
      </c>
      <c r="O179" s="24">
        <f t="shared" si="45"/>
        <v>45</v>
      </c>
      <c r="P179" s="45"/>
      <c r="Q179" s="52">
        <f t="shared" si="58"/>
        <v>0.47368421052631582</v>
      </c>
      <c r="R179" s="24">
        <f t="shared" si="46"/>
        <v>27.700831024930746</v>
      </c>
      <c r="S179" s="24">
        <f t="shared" si="47"/>
        <v>22.5</v>
      </c>
      <c r="T179" s="45"/>
      <c r="U179" s="36">
        <f t="shared" si="48"/>
        <v>0</v>
      </c>
      <c r="V179" s="36">
        <f t="shared" si="59"/>
        <v>0</v>
      </c>
      <c r="W179" s="24">
        <f t="shared" si="60"/>
        <v>27.700831024930746</v>
      </c>
      <c r="X179" s="24">
        <f t="shared" si="61"/>
        <v>22.5</v>
      </c>
      <c r="Y179" s="46"/>
      <c r="Z179" s="34">
        <v>0</v>
      </c>
      <c r="AA179" s="25">
        <f t="shared" si="49"/>
        <v>0</v>
      </c>
      <c r="AB179" s="10">
        <f t="shared" si="50"/>
        <v>0</v>
      </c>
      <c r="AC179" s="26">
        <f t="shared" si="51"/>
        <v>100</v>
      </c>
      <c r="AD179" s="47"/>
      <c r="AE179" s="26">
        <f t="shared" si="52"/>
        <v>0</v>
      </c>
      <c r="AF179" s="34">
        <v>0</v>
      </c>
      <c r="AG179" s="25">
        <f t="shared" si="53"/>
        <v>1</v>
      </c>
      <c r="AH179" s="10">
        <f t="shared" si="54"/>
        <v>0</v>
      </c>
      <c r="AI179" s="26">
        <f t="shared" si="55"/>
        <v>-100</v>
      </c>
      <c r="AJ179" s="47"/>
    </row>
    <row r="180" spans="2:36" ht="14.45">
      <c r="B180" s="22">
        <f t="shared" si="56"/>
        <v>0.11388888888888861</v>
      </c>
      <c r="D180" s="58" t="s">
        <v>110</v>
      </c>
      <c r="F180" s="31">
        <v>0</v>
      </c>
      <c r="G180" s="31">
        <v>0</v>
      </c>
      <c r="H180" s="52">
        <f t="shared" si="57"/>
        <v>0.47368421052631582</v>
      </c>
      <c r="I180" s="44"/>
      <c r="J180" s="54">
        <f t="shared" si="42"/>
        <v>27.700831024930746</v>
      </c>
      <c r="K180" s="55">
        <f t="shared" si="43"/>
        <v>22.5</v>
      </c>
      <c r="L180" s="54">
        <f>MIN(J$136:$J180)</f>
        <v>27.700831024930746</v>
      </c>
      <c r="M180" s="55">
        <f>MIN(K$136:$K180)</f>
        <v>22.5</v>
      </c>
      <c r="N180" s="24">
        <f t="shared" si="44"/>
        <v>-55.401662049861493</v>
      </c>
      <c r="O180" s="24">
        <f t="shared" si="45"/>
        <v>45</v>
      </c>
      <c r="P180" s="45"/>
      <c r="Q180" s="52">
        <f t="shared" si="58"/>
        <v>0.47368421052631582</v>
      </c>
      <c r="R180" s="24">
        <f t="shared" si="46"/>
        <v>27.700831024930746</v>
      </c>
      <c r="S180" s="24">
        <f t="shared" si="47"/>
        <v>22.5</v>
      </c>
      <c r="T180" s="45"/>
      <c r="U180" s="36">
        <f t="shared" si="48"/>
        <v>0</v>
      </c>
      <c r="V180" s="36">
        <f t="shared" si="59"/>
        <v>0</v>
      </c>
      <c r="W180" s="24">
        <f t="shared" si="60"/>
        <v>27.700831024930746</v>
      </c>
      <c r="X180" s="24">
        <f t="shared" si="61"/>
        <v>22.5</v>
      </c>
      <c r="Y180" s="46"/>
      <c r="Z180" s="34">
        <v>0</v>
      </c>
      <c r="AA180" s="25">
        <f t="shared" si="49"/>
        <v>0</v>
      </c>
      <c r="AB180" s="10">
        <f t="shared" si="50"/>
        <v>0</v>
      </c>
      <c r="AC180" s="26">
        <f t="shared" si="51"/>
        <v>100</v>
      </c>
      <c r="AD180" s="47"/>
      <c r="AE180" s="26">
        <f t="shared" si="52"/>
        <v>0</v>
      </c>
      <c r="AF180" s="34">
        <v>0</v>
      </c>
      <c r="AG180" s="25">
        <f t="shared" si="53"/>
        <v>1</v>
      </c>
      <c r="AH180" s="10">
        <f t="shared" si="54"/>
        <v>0</v>
      </c>
      <c r="AI180" s="26">
        <f t="shared" si="55"/>
        <v>-100</v>
      </c>
      <c r="AJ180" s="47"/>
    </row>
    <row r="181" spans="2:36" ht="14.45">
      <c r="B181" s="22">
        <f t="shared" si="56"/>
        <v>0.11458333333333305</v>
      </c>
      <c r="D181" s="58" t="s">
        <v>110</v>
      </c>
      <c r="F181" s="31">
        <v>0</v>
      </c>
      <c r="G181" s="31">
        <v>0</v>
      </c>
      <c r="H181" s="52">
        <f t="shared" si="57"/>
        <v>0.47368421052631582</v>
      </c>
      <c r="I181" s="44"/>
      <c r="J181" s="54">
        <f t="shared" si="42"/>
        <v>27.700831024930746</v>
      </c>
      <c r="K181" s="55">
        <f t="shared" si="43"/>
        <v>22.5</v>
      </c>
      <c r="L181" s="54">
        <f>MIN(J$136:$J181)</f>
        <v>27.700831024930746</v>
      </c>
      <c r="M181" s="55">
        <f>MIN(K$136:$K181)</f>
        <v>22.5</v>
      </c>
      <c r="N181" s="24">
        <f t="shared" si="44"/>
        <v>-55.401662049861493</v>
      </c>
      <c r="O181" s="24">
        <f t="shared" si="45"/>
        <v>45</v>
      </c>
      <c r="P181" s="45"/>
      <c r="Q181" s="52">
        <f t="shared" si="58"/>
        <v>0.47368421052631582</v>
      </c>
      <c r="R181" s="24">
        <f t="shared" si="46"/>
        <v>27.700831024930746</v>
      </c>
      <c r="S181" s="24">
        <f t="shared" si="47"/>
        <v>22.5</v>
      </c>
      <c r="T181" s="45"/>
      <c r="U181" s="36">
        <f t="shared" si="48"/>
        <v>0</v>
      </c>
      <c r="V181" s="36">
        <f t="shared" si="59"/>
        <v>0</v>
      </c>
      <c r="W181" s="24">
        <f t="shared" si="60"/>
        <v>27.700831024930746</v>
      </c>
      <c r="X181" s="24">
        <f t="shared" si="61"/>
        <v>22.5</v>
      </c>
      <c r="Y181" s="46"/>
      <c r="Z181" s="34">
        <v>0</v>
      </c>
      <c r="AA181" s="25">
        <f t="shared" si="49"/>
        <v>0</v>
      </c>
      <c r="AB181" s="10">
        <f t="shared" si="50"/>
        <v>0</v>
      </c>
      <c r="AC181" s="26">
        <f t="shared" si="51"/>
        <v>100</v>
      </c>
      <c r="AD181" s="47"/>
      <c r="AE181" s="26">
        <f t="shared" si="52"/>
        <v>0</v>
      </c>
      <c r="AF181" s="34">
        <v>0</v>
      </c>
      <c r="AG181" s="25">
        <f t="shared" si="53"/>
        <v>1</v>
      </c>
      <c r="AH181" s="10">
        <f t="shared" si="54"/>
        <v>0</v>
      </c>
      <c r="AI181" s="26">
        <f t="shared" si="55"/>
        <v>-100</v>
      </c>
      <c r="AJ181" s="47"/>
    </row>
    <row r="182" spans="2:36" ht="14.45">
      <c r="B182" s="22">
        <f t="shared" si="56"/>
        <v>0.11527777777777749</v>
      </c>
      <c r="D182" s="58" t="s">
        <v>110</v>
      </c>
      <c r="F182" s="31">
        <v>0</v>
      </c>
      <c r="G182" s="31">
        <v>0</v>
      </c>
      <c r="H182" s="52">
        <f t="shared" si="57"/>
        <v>0.47368421052631582</v>
      </c>
      <c r="I182" s="44"/>
      <c r="J182" s="54">
        <f t="shared" si="42"/>
        <v>27.700831024930746</v>
      </c>
      <c r="K182" s="55">
        <f t="shared" si="43"/>
        <v>22.5</v>
      </c>
      <c r="L182" s="54">
        <f>MIN(J$136:$J182)</f>
        <v>27.700831024930746</v>
      </c>
      <c r="M182" s="55">
        <f>MIN(K$136:$K182)</f>
        <v>22.5</v>
      </c>
      <c r="N182" s="24">
        <f t="shared" si="44"/>
        <v>-55.401662049861493</v>
      </c>
      <c r="O182" s="24">
        <f t="shared" si="45"/>
        <v>45</v>
      </c>
      <c r="P182" s="45"/>
      <c r="Q182" s="52">
        <f t="shared" si="58"/>
        <v>0.47368421052631582</v>
      </c>
      <c r="R182" s="24">
        <f t="shared" si="46"/>
        <v>27.700831024930746</v>
      </c>
      <c r="S182" s="24">
        <f t="shared" si="47"/>
        <v>22.5</v>
      </c>
      <c r="T182" s="45"/>
      <c r="U182" s="36">
        <f t="shared" si="48"/>
        <v>0</v>
      </c>
      <c r="V182" s="36">
        <f t="shared" si="59"/>
        <v>0</v>
      </c>
      <c r="W182" s="24">
        <f t="shared" si="60"/>
        <v>27.700831024930746</v>
      </c>
      <c r="X182" s="24">
        <f t="shared" si="61"/>
        <v>22.5</v>
      </c>
      <c r="Y182" s="46"/>
      <c r="Z182" s="34">
        <v>0</v>
      </c>
      <c r="AA182" s="25">
        <f t="shared" si="49"/>
        <v>0</v>
      </c>
      <c r="AB182" s="10">
        <f t="shared" si="50"/>
        <v>0</v>
      </c>
      <c r="AC182" s="26">
        <f t="shared" si="51"/>
        <v>100</v>
      </c>
      <c r="AD182" s="47"/>
      <c r="AE182" s="26">
        <f t="shared" si="52"/>
        <v>0</v>
      </c>
      <c r="AF182" s="34">
        <v>0</v>
      </c>
      <c r="AG182" s="25">
        <f t="shared" si="53"/>
        <v>1</v>
      </c>
      <c r="AH182" s="10">
        <f t="shared" si="54"/>
        <v>0</v>
      </c>
      <c r="AI182" s="26">
        <f t="shared" si="55"/>
        <v>-100</v>
      </c>
      <c r="AJ182" s="47"/>
    </row>
    <row r="183" spans="2:36" ht="14.45">
      <c r="B183" s="22">
        <f t="shared" si="56"/>
        <v>0.11597222222222194</v>
      </c>
      <c r="D183" s="58" t="s">
        <v>110</v>
      </c>
      <c r="F183" s="31">
        <v>0</v>
      </c>
      <c r="G183" s="31">
        <v>0</v>
      </c>
      <c r="H183" s="52">
        <f t="shared" si="57"/>
        <v>0.47368421052631582</v>
      </c>
      <c r="I183" s="44"/>
      <c r="J183" s="54">
        <f t="shared" si="42"/>
        <v>27.700831024930746</v>
      </c>
      <c r="K183" s="55">
        <f t="shared" si="43"/>
        <v>22.5</v>
      </c>
      <c r="L183" s="54">
        <f>MIN(J$136:$J183)</f>
        <v>27.700831024930746</v>
      </c>
      <c r="M183" s="55">
        <f>MIN(K$136:$K183)</f>
        <v>22.5</v>
      </c>
      <c r="N183" s="24">
        <f t="shared" si="44"/>
        <v>-55.401662049861493</v>
      </c>
      <c r="O183" s="24">
        <f t="shared" si="45"/>
        <v>45</v>
      </c>
      <c r="P183" s="45"/>
      <c r="Q183" s="52">
        <f t="shared" si="58"/>
        <v>0.47368421052631582</v>
      </c>
      <c r="R183" s="24">
        <f t="shared" si="46"/>
        <v>27.700831024930746</v>
      </c>
      <c r="S183" s="24">
        <f t="shared" si="47"/>
        <v>22.5</v>
      </c>
      <c r="T183" s="45"/>
      <c r="U183" s="36">
        <f t="shared" si="48"/>
        <v>0</v>
      </c>
      <c r="V183" s="36">
        <f t="shared" si="59"/>
        <v>0</v>
      </c>
      <c r="W183" s="24">
        <f t="shared" si="60"/>
        <v>27.700831024930746</v>
      </c>
      <c r="X183" s="24">
        <f t="shared" si="61"/>
        <v>22.5</v>
      </c>
      <c r="Y183" s="46"/>
      <c r="Z183" s="34">
        <v>0</v>
      </c>
      <c r="AA183" s="25">
        <f t="shared" si="49"/>
        <v>0</v>
      </c>
      <c r="AB183" s="10">
        <f t="shared" si="50"/>
        <v>0</v>
      </c>
      <c r="AC183" s="26">
        <f t="shared" si="51"/>
        <v>100</v>
      </c>
      <c r="AD183" s="47"/>
      <c r="AE183" s="26">
        <f t="shared" si="52"/>
        <v>0</v>
      </c>
      <c r="AF183" s="34">
        <v>0</v>
      </c>
      <c r="AG183" s="25">
        <f t="shared" si="53"/>
        <v>1</v>
      </c>
      <c r="AH183" s="10">
        <f t="shared" si="54"/>
        <v>0</v>
      </c>
      <c r="AI183" s="26">
        <f t="shared" si="55"/>
        <v>-100</v>
      </c>
      <c r="AJ183" s="47"/>
    </row>
    <row r="184" spans="2:36" ht="14.45">
      <c r="B184" s="22">
        <f t="shared" si="56"/>
        <v>0.11666666666666638</v>
      </c>
      <c r="D184" s="58" t="s">
        <v>110</v>
      </c>
      <c r="F184" s="31">
        <v>0</v>
      </c>
      <c r="G184" s="31">
        <v>0</v>
      </c>
      <c r="H184" s="52">
        <f t="shared" si="57"/>
        <v>0.47368421052631582</v>
      </c>
      <c r="I184" s="44"/>
      <c r="J184" s="54">
        <f t="shared" si="42"/>
        <v>27.700831024930746</v>
      </c>
      <c r="K184" s="55">
        <f t="shared" si="43"/>
        <v>22.5</v>
      </c>
      <c r="L184" s="54">
        <f>MIN(J$136:$J184)</f>
        <v>27.700831024930746</v>
      </c>
      <c r="M184" s="55">
        <f>MIN(K$136:$K184)</f>
        <v>22.5</v>
      </c>
      <c r="N184" s="24">
        <f t="shared" si="44"/>
        <v>-55.401662049861493</v>
      </c>
      <c r="O184" s="24">
        <f t="shared" si="45"/>
        <v>45</v>
      </c>
      <c r="P184" s="45"/>
      <c r="Q184" s="52">
        <f t="shared" si="58"/>
        <v>0.47368421052631582</v>
      </c>
      <c r="R184" s="24">
        <f t="shared" si="46"/>
        <v>27.700831024930746</v>
      </c>
      <c r="S184" s="24">
        <f t="shared" si="47"/>
        <v>22.5</v>
      </c>
      <c r="T184" s="45"/>
      <c r="U184" s="36">
        <f t="shared" si="48"/>
        <v>0</v>
      </c>
      <c r="V184" s="36">
        <f t="shared" si="59"/>
        <v>0</v>
      </c>
      <c r="W184" s="24">
        <f t="shared" si="60"/>
        <v>27.700831024930746</v>
      </c>
      <c r="X184" s="24">
        <f t="shared" si="61"/>
        <v>22.5</v>
      </c>
      <c r="Y184" s="46"/>
      <c r="Z184" s="34">
        <v>0</v>
      </c>
      <c r="AA184" s="25">
        <f t="shared" si="49"/>
        <v>0</v>
      </c>
      <c r="AB184" s="10">
        <f t="shared" si="50"/>
        <v>0</v>
      </c>
      <c r="AC184" s="26">
        <f t="shared" si="51"/>
        <v>100</v>
      </c>
      <c r="AD184" s="47"/>
      <c r="AE184" s="26">
        <f t="shared" si="52"/>
        <v>0</v>
      </c>
      <c r="AF184" s="34">
        <v>0</v>
      </c>
      <c r="AG184" s="25">
        <f t="shared" si="53"/>
        <v>1</v>
      </c>
      <c r="AH184" s="10">
        <f t="shared" si="54"/>
        <v>0</v>
      </c>
      <c r="AI184" s="26">
        <f t="shared" si="55"/>
        <v>-100</v>
      </c>
      <c r="AJ184" s="47"/>
    </row>
    <row r="185" spans="2:36" ht="14.45">
      <c r="B185" s="22">
        <f t="shared" si="56"/>
        <v>0.11736111111111082</v>
      </c>
      <c r="D185" s="58" t="s">
        <v>110</v>
      </c>
      <c r="F185" s="31">
        <v>0</v>
      </c>
      <c r="G185" s="31">
        <v>0</v>
      </c>
      <c r="H185" s="52">
        <f t="shared" si="57"/>
        <v>0.47368421052631582</v>
      </c>
      <c r="I185" s="44"/>
      <c r="J185" s="54">
        <f t="shared" si="42"/>
        <v>27.700831024930746</v>
      </c>
      <c r="K185" s="55">
        <f t="shared" si="43"/>
        <v>22.5</v>
      </c>
      <c r="L185" s="54">
        <f>MIN(J$136:$J185)</f>
        <v>27.700831024930746</v>
      </c>
      <c r="M185" s="55">
        <f>MIN(K$136:$K185)</f>
        <v>22.5</v>
      </c>
      <c r="N185" s="24">
        <f t="shared" si="44"/>
        <v>-55.401662049861493</v>
      </c>
      <c r="O185" s="24">
        <f t="shared" si="45"/>
        <v>45</v>
      </c>
      <c r="P185" s="45"/>
      <c r="Q185" s="52">
        <f t="shared" si="58"/>
        <v>0.47368421052631582</v>
      </c>
      <c r="R185" s="24">
        <f t="shared" si="46"/>
        <v>27.700831024930746</v>
      </c>
      <c r="S185" s="24">
        <f t="shared" si="47"/>
        <v>22.5</v>
      </c>
      <c r="T185" s="45"/>
      <c r="U185" s="36">
        <f t="shared" si="48"/>
        <v>0</v>
      </c>
      <c r="V185" s="36">
        <f t="shared" si="59"/>
        <v>0</v>
      </c>
      <c r="W185" s="24">
        <f t="shared" si="60"/>
        <v>27.700831024930746</v>
      </c>
      <c r="X185" s="24">
        <f t="shared" si="61"/>
        <v>22.5</v>
      </c>
      <c r="Y185" s="46"/>
      <c r="Z185" s="34">
        <v>0</v>
      </c>
      <c r="AA185" s="25">
        <f t="shared" si="49"/>
        <v>0</v>
      </c>
      <c r="AB185" s="10">
        <f t="shared" si="50"/>
        <v>0</v>
      </c>
      <c r="AC185" s="26">
        <f t="shared" si="51"/>
        <v>100</v>
      </c>
      <c r="AD185" s="47"/>
      <c r="AE185" s="26">
        <f t="shared" si="52"/>
        <v>0</v>
      </c>
      <c r="AF185" s="34">
        <v>0</v>
      </c>
      <c r="AG185" s="25">
        <f t="shared" si="53"/>
        <v>1</v>
      </c>
      <c r="AH185" s="10">
        <f t="shared" si="54"/>
        <v>0</v>
      </c>
      <c r="AI185" s="26">
        <f t="shared" si="55"/>
        <v>-100</v>
      </c>
      <c r="AJ185" s="47"/>
    </row>
    <row r="186" spans="2:36" ht="14.45">
      <c r="B186" s="22">
        <f t="shared" si="56"/>
        <v>0.11805555555555526</v>
      </c>
      <c r="D186" s="58" t="s">
        <v>110</v>
      </c>
      <c r="F186" s="31">
        <v>0</v>
      </c>
      <c r="G186" s="31">
        <v>0</v>
      </c>
      <c r="H186" s="52">
        <f t="shared" si="57"/>
        <v>0.47368421052631582</v>
      </c>
      <c r="I186" s="44"/>
      <c r="J186" s="54">
        <f t="shared" si="42"/>
        <v>27.700831024930746</v>
      </c>
      <c r="K186" s="55">
        <f t="shared" si="43"/>
        <v>22.5</v>
      </c>
      <c r="L186" s="54">
        <f>MIN(J$136:$J186)</f>
        <v>27.700831024930746</v>
      </c>
      <c r="M186" s="55">
        <f>MIN(K$136:$K186)</f>
        <v>22.5</v>
      </c>
      <c r="N186" s="24">
        <f t="shared" si="44"/>
        <v>-55.401662049861493</v>
      </c>
      <c r="O186" s="24">
        <f t="shared" si="45"/>
        <v>45</v>
      </c>
      <c r="P186" s="45"/>
      <c r="Q186" s="52">
        <f t="shared" si="58"/>
        <v>0.47368421052631582</v>
      </c>
      <c r="R186" s="24">
        <f t="shared" si="46"/>
        <v>27.700831024930746</v>
      </c>
      <c r="S186" s="24">
        <f t="shared" si="47"/>
        <v>22.5</v>
      </c>
      <c r="T186" s="45"/>
      <c r="U186" s="36">
        <f t="shared" si="48"/>
        <v>0</v>
      </c>
      <c r="V186" s="36">
        <f t="shared" si="59"/>
        <v>0</v>
      </c>
      <c r="W186" s="24">
        <f t="shared" si="60"/>
        <v>27.700831024930746</v>
      </c>
      <c r="X186" s="24">
        <f t="shared" si="61"/>
        <v>22.5</v>
      </c>
      <c r="Y186" s="46"/>
      <c r="Z186" s="34">
        <v>0</v>
      </c>
      <c r="AA186" s="25">
        <f t="shared" si="49"/>
        <v>0</v>
      </c>
      <c r="AB186" s="10">
        <f t="shared" si="50"/>
        <v>0</v>
      </c>
      <c r="AC186" s="26">
        <f t="shared" si="51"/>
        <v>100</v>
      </c>
      <c r="AD186" s="47"/>
      <c r="AE186" s="26">
        <f t="shared" si="52"/>
        <v>0</v>
      </c>
      <c r="AF186" s="34">
        <v>0</v>
      </c>
      <c r="AG186" s="25">
        <f t="shared" si="53"/>
        <v>1</v>
      </c>
      <c r="AH186" s="10">
        <f t="shared" si="54"/>
        <v>0</v>
      </c>
      <c r="AI186" s="26">
        <f t="shared" si="55"/>
        <v>-100</v>
      </c>
      <c r="AJ186" s="47"/>
    </row>
    <row r="187" spans="2:36" ht="14.45">
      <c r="B187" s="22">
        <f t="shared" si="56"/>
        <v>0.1187499999999997</v>
      </c>
      <c r="D187" s="58" t="s">
        <v>110</v>
      </c>
      <c r="F187" s="31">
        <v>0</v>
      </c>
      <c r="G187" s="31">
        <v>0</v>
      </c>
      <c r="H187" s="52">
        <f t="shared" si="57"/>
        <v>0.47368421052631582</v>
      </c>
      <c r="I187" s="44"/>
      <c r="J187" s="54">
        <f t="shared" si="42"/>
        <v>27.700831024930746</v>
      </c>
      <c r="K187" s="55">
        <f t="shared" si="43"/>
        <v>22.5</v>
      </c>
      <c r="L187" s="54">
        <f>MIN(J$136:$J187)</f>
        <v>27.700831024930746</v>
      </c>
      <c r="M187" s="55">
        <f>MIN(K$136:$K187)</f>
        <v>22.5</v>
      </c>
      <c r="N187" s="24">
        <f t="shared" si="44"/>
        <v>-55.401662049861493</v>
      </c>
      <c r="O187" s="24">
        <f t="shared" si="45"/>
        <v>45</v>
      </c>
      <c r="P187" s="45"/>
      <c r="Q187" s="52">
        <f t="shared" si="58"/>
        <v>0.47368421052631582</v>
      </c>
      <c r="R187" s="24">
        <f t="shared" si="46"/>
        <v>27.700831024930746</v>
      </c>
      <c r="S187" s="24">
        <f t="shared" si="47"/>
        <v>22.5</v>
      </c>
      <c r="T187" s="45"/>
      <c r="U187" s="36">
        <f t="shared" si="48"/>
        <v>0</v>
      </c>
      <c r="V187" s="36">
        <f t="shared" si="59"/>
        <v>0</v>
      </c>
      <c r="W187" s="24">
        <f t="shared" si="60"/>
        <v>27.700831024930746</v>
      </c>
      <c r="X187" s="24">
        <f t="shared" si="61"/>
        <v>22.5</v>
      </c>
      <c r="Y187" s="46"/>
      <c r="Z187" s="34">
        <v>0</v>
      </c>
      <c r="AA187" s="25">
        <f t="shared" si="49"/>
        <v>0</v>
      </c>
      <c r="AB187" s="10">
        <f t="shared" si="50"/>
        <v>0</v>
      </c>
      <c r="AC187" s="26">
        <f t="shared" si="51"/>
        <v>100</v>
      </c>
      <c r="AD187" s="47"/>
      <c r="AE187" s="26">
        <f t="shared" si="52"/>
        <v>0</v>
      </c>
      <c r="AF187" s="34">
        <v>0</v>
      </c>
      <c r="AG187" s="25">
        <f t="shared" si="53"/>
        <v>1</v>
      </c>
      <c r="AH187" s="10">
        <f t="shared" si="54"/>
        <v>0</v>
      </c>
      <c r="AI187" s="26">
        <f t="shared" si="55"/>
        <v>-100</v>
      </c>
      <c r="AJ187" s="47"/>
    </row>
    <row r="188" spans="2:36" ht="14.45">
      <c r="B188" s="22">
        <f t="shared" si="56"/>
        <v>0.11944444444444414</v>
      </c>
      <c r="D188" s="58" t="s">
        <v>110</v>
      </c>
      <c r="F188" s="31">
        <v>0</v>
      </c>
      <c r="G188" s="31">
        <v>0</v>
      </c>
      <c r="H188" s="52">
        <f t="shared" si="57"/>
        <v>0.47368421052631582</v>
      </c>
      <c r="I188" s="44"/>
      <c r="J188" s="54">
        <f t="shared" si="42"/>
        <v>27.700831024930746</v>
      </c>
      <c r="K188" s="55">
        <f t="shared" si="43"/>
        <v>22.5</v>
      </c>
      <c r="L188" s="54">
        <f>MIN(J$136:$J188)</f>
        <v>27.700831024930746</v>
      </c>
      <c r="M188" s="55">
        <f>MIN(K$136:$K188)</f>
        <v>22.5</v>
      </c>
      <c r="N188" s="24">
        <f t="shared" si="44"/>
        <v>-55.401662049861493</v>
      </c>
      <c r="O188" s="24">
        <f t="shared" si="45"/>
        <v>45</v>
      </c>
      <c r="P188" s="45"/>
      <c r="Q188" s="52">
        <f t="shared" si="58"/>
        <v>0.47368421052631582</v>
      </c>
      <c r="R188" s="24">
        <f t="shared" si="46"/>
        <v>27.700831024930746</v>
      </c>
      <c r="S188" s="24">
        <f t="shared" si="47"/>
        <v>22.5</v>
      </c>
      <c r="T188" s="45"/>
      <c r="U188" s="36">
        <f t="shared" si="48"/>
        <v>0</v>
      </c>
      <c r="V188" s="36">
        <f t="shared" si="59"/>
        <v>0</v>
      </c>
      <c r="W188" s="24">
        <f t="shared" si="60"/>
        <v>27.700831024930746</v>
      </c>
      <c r="X188" s="24">
        <f t="shared" si="61"/>
        <v>22.5</v>
      </c>
      <c r="Y188" s="46"/>
      <c r="Z188" s="34">
        <v>0</v>
      </c>
      <c r="AA188" s="25">
        <f t="shared" si="49"/>
        <v>0</v>
      </c>
      <c r="AB188" s="10">
        <f t="shared" si="50"/>
        <v>0</v>
      </c>
      <c r="AC188" s="26">
        <f t="shared" si="51"/>
        <v>100</v>
      </c>
      <c r="AD188" s="47"/>
      <c r="AE188" s="26">
        <f t="shared" si="52"/>
        <v>0</v>
      </c>
      <c r="AF188" s="34">
        <v>0</v>
      </c>
      <c r="AG188" s="25">
        <f t="shared" si="53"/>
        <v>1</v>
      </c>
      <c r="AH188" s="10">
        <f t="shared" si="54"/>
        <v>0</v>
      </c>
      <c r="AI188" s="26">
        <f t="shared" si="55"/>
        <v>-100</v>
      </c>
      <c r="AJ188" s="47"/>
    </row>
    <row r="189" spans="2:36" ht="14.45">
      <c r="B189" s="22">
        <f t="shared" si="56"/>
        <v>0.12013888888888859</v>
      </c>
      <c r="D189" s="58" t="s">
        <v>110</v>
      </c>
      <c r="F189" s="31">
        <v>0</v>
      </c>
      <c r="G189" s="31">
        <v>0</v>
      </c>
      <c r="H189" s="52">
        <f t="shared" si="57"/>
        <v>0.47368421052631582</v>
      </c>
      <c r="I189" s="44"/>
      <c r="J189" s="54">
        <f t="shared" si="42"/>
        <v>27.700831024930746</v>
      </c>
      <c r="K189" s="55">
        <f t="shared" si="43"/>
        <v>22.5</v>
      </c>
      <c r="L189" s="54">
        <f>MIN(J$136:$J189)</f>
        <v>27.700831024930746</v>
      </c>
      <c r="M189" s="55">
        <f>MIN(K$136:$K189)</f>
        <v>22.5</v>
      </c>
      <c r="N189" s="24">
        <f t="shared" si="44"/>
        <v>-55.401662049861493</v>
      </c>
      <c r="O189" s="24">
        <f t="shared" si="45"/>
        <v>45</v>
      </c>
      <c r="P189" s="45"/>
      <c r="Q189" s="52">
        <f t="shared" si="58"/>
        <v>0.47368421052631582</v>
      </c>
      <c r="R189" s="24">
        <f t="shared" si="46"/>
        <v>27.700831024930746</v>
      </c>
      <c r="S189" s="24">
        <f t="shared" si="47"/>
        <v>22.5</v>
      </c>
      <c r="T189" s="45"/>
      <c r="U189" s="36">
        <f t="shared" si="48"/>
        <v>0</v>
      </c>
      <c r="V189" s="36">
        <f t="shared" si="59"/>
        <v>0</v>
      </c>
      <c r="W189" s="24">
        <f t="shared" si="60"/>
        <v>27.700831024930746</v>
      </c>
      <c r="X189" s="24">
        <f t="shared" si="61"/>
        <v>22.5</v>
      </c>
      <c r="Y189" s="46"/>
      <c r="Z189" s="34">
        <v>0</v>
      </c>
      <c r="AA189" s="25">
        <f t="shared" si="49"/>
        <v>0</v>
      </c>
      <c r="AB189" s="10">
        <f t="shared" si="50"/>
        <v>0</v>
      </c>
      <c r="AC189" s="26">
        <f t="shared" si="51"/>
        <v>100</v>
      </c>
      <c r="AD189" s="47"/>
      <c r="AE189" s="26">
        <f t="shared" si="52"/>
        <v>0</v>
      </c>
      <c r="AF189" s="34">
        <v>0</v>
      </c>
      <c r="AG189" s="25">
        <f t="shared" si="53"/>
        <v>1</v>
      </c>
      <c r="AH189" s="10">
        <f t="shared" si="54"/>
        <v>0</v>
      </c>
      <c r="AI189" s="26">
        <f t="shared" si="55"/>
        <v>-100</v>
      </c>
      <c r="AJ189" s="47"/>
    </row>
    <row r="190" spans="2:36" ht="14.45">
      <c r="B190" s="22">
        <f t="shared" si="56"/>
        <v>0.12083333333333303</v>
      </c>
      <c r="D190" s="58" t="s">
        <v>110</v>
      </c>
      <c r="F190" s="31">
        <v>0</v>
      </c>
      <c r="G190" s="31">
        <v>0</v>
      </c>
      <c r="H190" s="52">
        <f t="shared" si="57"/>
        <v>0.47368421052631582</v>
      </c>
      <c r="I190" s="44"/>
      <c r="J190" s="54">
        <f t="shared" si="42"/>
        <v>27.700831024930746</v>
      </c>
      <c r="K190" s="55">
        <f t="shared" si="43"/>
        <v>22.5</v>
      </c>
      <c r="L190" s="54">
        <f>MIN(J$136:$J190)</f>
        <v>27.700831024930746</v>
      </c>
      <c r="M190" s="55">
        <f>MIN(K$136:$K190)</f>
        <v>22.5</v>
      </c>
      <c r="N190" s="24">
        <f t="shared" si="44"/>
        <v>-55.401662049861493</v>
      </c>
      <c r="O190" s="24">
        <f t="shared" si="45"/>
        <v>45</v>
      </c>
      <c r="P190" s="45"/>
      <c r="Q190" s="52">
        <f t="shared" si="58"/>
        <v>0.47368421052631582</v>
      </c>
      <c r="R190" s="24">
        <f t="shared" si="46"/>
        <v>27.700831024930746</v>
      </c>
      <c r="S190" s="24">
        <f t="shared" si="47"/>
        <v>22.5</v>
      </c>
      <c r="T190" s="45"/>
      <c r="U190" s="36">
        <f t="shared" si="48"/>
        <v>0</v>
      </c>
      <c r="V190" s="36">
        <f t="shared" si="59"/>
        <v>0</v>
      </c>
      <c r="W190" s="24">
        <f t="shared" si="60"/>
        <v>27.700831024930746</v>
      </c>
      <c r="X190" s="24">
        <f t="shared" si="61"/>
        <v>22.5</v>
      </c>
      <c r="Y190" s="46"/>
      <c r="Z190" s="34">
        <v>0</v>
      </c>
      <c r="AA190" s="25">
        <f t="shared" si="49"/>
        <v>0</v>
      </c>
      <c r="AB190" s="10">
        <f t="shared" si="50"/>
        <v>0</v>
      </c>
      <c r="AC190" s="26">
        <f t="shared" si="51"/>
        <v>100</v>
      </c>
      <c r="AD190" s="47"/>
      <c r="AE190" s="26">
        <f t="shared" si="52"/>
        <v>0</v>
      </c>
      <c r="AF190" s="34">
        <v>0</v>
      </c>
      <c r="AG190" s="25">
        <f t="shared" si="53"/>
        <v>1</v>
      </c>
      <c r="AH190" s="10">
        <f t="shared" si="54"/>
        <v>0</v>
      </c>
      <c r="AI190" s="26">
        <f t="shared" si="55"/>
        <v>-100</v>
      </c>
      <c r="AJ190" s="47"/>
    </row>
    <row r="191" spans="2:36" ht="14.45">
      <c r="B191" s="22">
        <f t="shared" si="56"/>
        <v>0.12152777777777747</v>
      </c>
      <c r="D191" s="58" t="s">
        <v>110</v>
      </c>
      <c r="F191" s="31">
        <v>0</v>
      </c>
      <c r="G191" s="31">
        <v>0</v>
      </c>
      <c r="H191" s="52">
        <f t="shared" si="57"/>
        <v>0.47368421052631582</v>
      </c>
      <c r="I191" s="44"/>
      <c r="J191" s="54">
        <f t="shared" si="42"/>
        <v>27.700831024930746</v>
      </c>
      <c r="K191" s="55">
        <f t="shared" si="43"/>
        <v>22.5</v>
      </c>
      <c r="L191" s="54">
        <f>MIN(J$136:$J191)</f>
        <v>27.700831024930746</v>
      </c>
      <c r="M191" s="55">
        <f>MIN(K$136:$K191)</f>
        <v>22.5</v>
      </c>
      <c r="N191" s="24">
        <f t="shared" si="44"/>
        <v>-55.401662049861493</v>
      </c>
      <c r="O191" s="24">
        <f t="shared" si="45"/>
        <v>45</v>
      </c>
      <c r="P191" s="45"/>
      <c r="Q191" s="52">
        <f t="shared" si="58"/>
        <v>0.47368421052631582</v>
      </c>
      <c r="R191" s="24">
        <f t="shared" si="46"/>
        <v>27.700831024930746</v>
      </c>
      <c r="S191" s="24">
        <f t="shared" si="47"/>
        <v>22.5</v>
      </c>
      <c r="T191" s="45"/>
      <c r="U191" s="36">
        <f t="shared" si="48"/>
        <v>0</v>
      </c>
      <c r="V191" s="36">
        <f t="shared" si="59"/>
        <v>0</v>
      </c>
      <c r="W191" s="24">
        <f t="shared" si="60"/>
        <v>27.700831024930746</v>
      </c>
      <c r="X191" s="24">
        <f t="shared" si="61"/>
        <v>22.5</v>
      </c>
      <c r="Y191" s="46"/>
      <c r="Z191" s="34">
        <v>0</v>
      </c>
      <c r="AA191" s="25">
        <f t="shared" si="49"/>
        <v>0</v>
      </c>
      <c r="AB191" s="10">
        <f t="shared" si="50"/>
        <v>0</v>
      </c>
      <c r="AC191" s="26">
        <f t="shared" si="51"/>
        <v>100</v>
      </c>
      <c r="AD191" s="47"/>
      <c r="AE191" s="26">
        <f t="shared" si="52"/>
        <v>0</v>
      </c>
      <c r="AF191" s="34">
        <v>0</v>
      </c>
      <c r="AG191" s="25">
        <f t="shared" si="53"/>
        <v>1</v>
      </c>
      <c r="AH191" s="10">
        <f t="shared" si="54"/>
        <v>0</v>
      </c>
      <c r="AI191" s="26">
        <f t="shared" si="55"/>
        <v>-100</v>
      </c>
      <c r="AJ191" s="47"/>
    </row>
    <row r="192" spans="2:36" ht="14.45">
      <c r="B192" s="22">
        <f t="shared" si="56"/>
        <v>0.12222222222222191</v>
      </c>
      <c r="D192" s="58" t="s">
        <v>110</v>
      </c>
      <c r="F192" s="31">
        <v>0</v>
      </c>
      <c r="G192" s="31">
        <v>0</v>
      </c>
      <c r="H192" s="52">
        <f t="shared" si="57"/>
        <v>0.47368421052631582</v>
      </c>
      <c r="I192" s="44"/>
      <c r="J192" s="54">
        <f t="shared" si="42"/>
        <v>27.700831024930746</v>
      </c>
      <c r="K192" s="55">
        <f t="shared" si="43"/>
        <v>22.5</v>
      </c>
      <c r="L192" s="54">
        <f>MIN(J$136:$J192)</f>
        <v>27.700831024930746</v>
      </c>
      <c r="M192" s="55">
        <f>MIN(K$136:$K192)</f>
        <v>22.5</v>
      </c>
      <c r="N192" s="24">
        <f t="shared" si="44"/>
        <v>-55.401662049861493</v>
      </c>
      <c r="O192" s="24">
        <f t="shared" si="45"/>
        <v>45</v>
      </c>
      <c r="P192" s="45"/>
      <c r="Q192" s="52">
        <f t="shared" si="58"/>
        <v>0.47368421052631582</v>
      </c>
      <c r="R192" s="24">
        <f t="shared" si="46"/>
        <v>27.700831024930746</v>
      </c>
      <c r="S192" s="24">
        <f t="shared" si="47"/>
        <v>22.5</v>
      </c>
      <c r="T192" s="45"/>
      <c r="U192" s="36">
        <f t="shared" si="48"/>
        <v>0</v>
      </c>
      <c r="V192" s="36">
        <f t="shared" si="59"/>
        <v>0</v>
      </c>
      <c r="W192" s="24">
        <f t="shared" si="60"/>
        <v>27.700831024930746</v>
      </c>
      <c r="X192" s="24">
        <f t="shared" si="61"/>
        <v>22.5</v>
      </c>
      <c r="Y192" s="46"/>
      <c r="Z192" s="34">
        <v>0</v>
      </c>
      <c r="AA192" s="25">
        <f t="shared" si="49"/>
        <v>0</v>
      </c>
      <c r="AB192" s="10">
        <f t="shared" si="50"/>
        <v>0</v>
      </c>
      <c r="AC192" s="26">
        <f t="shared" si="51"/>
        <v>100</v>
      </c>
      <c r="AD192" s="47"/>
      <c r="AE192" s="26">
        <f t="shared" si="52"/>
        <v>0</v>
      </c>
      <c r="AF192" s="34">
        <v>0</v>
      </c>
      <c r="AG192" s="25">
        <f t="shared" si="53"/>
        <v>1</v>
      </c>
      <c r="AH192" s="10">
        <f t="shared" si="54"/>
        <v>0</v>
      </c>
      <c r="AI192" s="26">
        <f t="shared" si="55"/>
        <v>-100</v>
      </c>
      <c r="AJ192" s="47"/>
    </row>
    <row r="193" spans="2:36" ht="14.45">
      <c r="B193" s="22">
        <f t="shared" si="56"/>
        <v>0.12291666666666635</v>
      </c>
      <c r="D193" s="58" t="s">
        <v>110</v>
      </c>
      <c r="F193" s="31">
        <v>0</v>
      </c>
      <c r="G193" s="31">
        <v>0</v>
      </c>
      <c r="H193" s="52">
        <f t="shared" si="57"/>
        <v>0.47368421052631582</v>
      </c>
      <c r="I193" s="44"/>
      <c r="J193" s="54">
        <f t="shared" si="42"/>
        <v>27.700831024930746</v>
      </c>
      <c r="K193" s="55">
        <f t="shared" si="43"/>
        <v>22.5</v>
      </c>
      <c r="L193" s="54">
        <f>MIN(J$136:$J193)</f>
        <v>27.700831024930746</v>
      </c>
      <c r="M193" s="55">
        <f>MIN(K$136:$K193)</f>
        <v>22.5</v>
      </c>
      <c r="N193" s="24">
        <f t="shared" si="44"/>
        <v>-55.401662049861493</v>
      </c>
      <c r="O193" s="24">
        <f t="shared" si="45"/>
        <v>45</v>
      </c>
      <c r="P193" s="45"/>
      <c r="Q193" s="52">
        <f t="shared" si="58"/>
        <v>0.47368421052631582</v>
      </c>
      <c r="R193" s="24">
        <f t="shared" si="46"/>
        <v>27.700831024930746</v>
      </c>
      <c r="S193" s="24">
        <f t="shared" si="47"/>
        <v>22.5</v>
      </c>
      <c r="T193" s="45"/>
      <c r="U193" s="36">
        <f t="shared" si="48"/>
        <v>0</v>
      </c>
      <c r="V193" s="36">
        <f t="shared" si="59"/>
        <v>0</v>
      </c>
      <c r="W193" s="24">
        <f t="shared" si="60"/>
        <v>27.700831024930746</v>
      </c>
      <c r="X193" s="24">
        <f t="shared" si="61"/>
        <v>22.5</v>
      </c>
      <c r="Y193" s="46"/>
      <c r="Z193" s="34">
        <v>0</v>
      </c>
      <c r="AA193" s="25">
        <f t="shared" si="49"/>
        <v>0</v>
      </c>
      <c r="AB193" s="10">
        <f t="shared" si="50"/>
        <v>0</v>
      </c>
      <c r="AC193" s="26">
        <f t="shared" si="51"/>
        <v>100</v>
      </c>
      <c r="AD193" s="47"/>
      <c r="AE193" s="26">
        <f t="shared" si="52"/>
        <v>0</v>
      </c>
      <c r="AF193" s="34">
        <v>0</v>
      </c>
      <c r="AG193" s="25">
        <f t="shared" si="53"/>
        <v>1</v>
      </c>
      <c r="AH193" s="10">
        <f t="shared" si="54"/>
        <v>0</v>
      </c>
      <c r="AI193" s="26">
        <f t="shared" si="55"/>
        <v>-100</v>
      </c>
      <c r="AJ193" s="47"/>
    </row>
    <row r="194" spans="2:36" ht="14.45">
      <c r="B194" s="22">
        <f t="shared" si="56"/>
        <v>0.1236111111111108</v>
      </c>
      <c r="D194" s="58" t="s">
        <v>110</v>
      </c>
      <c r="F194" s="31">
        <v>0</v>
      </c>
      <c r="G194" s="31">
        <v>0</v>
      </c>
      <c r="H194" s="52">
        <f t="shared" si="57"/>
        <v>0.47368421052631582</v>
      </c>
      <c r="I194" s="44"/>
      <c r="J194" s="54">
        <f t="shared" si="42"/>
        <v>27.700831024930746</v>
      </c>
      <c r="K194" s="55">
        <f t="shared" si="43"/>
        <v>22.5</v>
      </c>
      <c r="L194" s="54">
        <f>MIN(J$136:$J194)</f>
        <v>27.700831024930746</v>
      </c>
      <c r="M194" s="55">
        <f>MIN(K$136:$K194)</f>
        <v>22.5</v>
      </c>
      <c r="N194" s="24">
        <f t="shared" si="44"/>
        <v>-55.401662049861493</v>
      </c>
      <c r="O194" s="24">
        <f t="shared" si="45"/>
        <v>45</v>
      </c>
      <c r="P194" s="45"/>
      <c r="Q194" s="52">
        <f t="shared" si="58"/>
        <v>0.47368421052631582</v>
      </c>
      <c r="R194" s="24">
        <f t="shared" si="46"/>
        <v>27.700831024930746</v>
      </c>
      <c r="S194" s="24">
        <f t="shared" si="47"/>
        <v>22.5</v>
      </c>
      <c r="T194" s="45"/>
      <c r="U194" s="36">
        <f t="shared" si="48"/>
        <v>0</v>
      </c>
      <c r="V194" s="36">
        <f t="shared" si="59"/>
        <v>0</v>
      </c>
      <c r="W194" s="24">
        <f t="shared" si="60"/>
        <v>27.700831024930746</v>
      </c>
      <c r="X194" s="24">
        <f t="shared" si="61"/>
        <v>22.5</v>
      </c>
      <c r="Y194" s="46"/>
      <c r="Z194" s="34">
        <v>0</v>
      </c>
      <c r="AA194" s="25">
        <f t="shared" si="49"/>
        <v>0</v>
      </c>
      <c r="AB194" s="10">
        <f t="shared" si="50"/>
        <v>0</v>
      </c>
      <c r="AC194" s="26">
        <f t="shared" si="51"/>
        <v>100</v>
      </c>
      <c r="AD194" s="47"/>
      <c r="AE194" s="26">
        <f t="shared" si="52"/>
        <v>0</v>
      </c>
      <c r="AF194" s="34">
        <v>0</v>
      </c>
      <c r="AG194" s="25">
        <f t="shared" si="53"/>
        <v>1</v>
      </c>
      <c r="AH194" s="10">
        <f t="shared" si="54"/>
        <v>0</v>
      </c>
      <c r="AI194" s="26">
        <f t="shared" si="55"/>
        <v>-100</v>
      </c>
      <c r="AJ194" s="47"/>
    </row>
    <row r="195" spans="2:36" ht="14.45">
      <c r="B195" s="22">
        <f t="shared" si="56"/>
        <v>0.12430555555555524</v>
      </c>
      <c r="D195" s="58" t="s">
        <v>110</v>
      </c>
      <c r="F195" s="31">
        <v>0</v>
      </c>
      <c r="G195" s="31">
        <v>0</v>
      </c>
      <c r="H195" s="52">
        <f t="shared" si="57"/>
        <v>0.47368421052631582</v>
      </c>
      <c r="I195" s="44"/>
      <c r="J195" s="54">
        <f t="shared" si="42"/>
        <v>27.700831024930746</v>
      </c>
      <c r="K195" s="55">
        <f t="shared" si="43"/>
        <v>22.5</v>
      </c>
      <c r="L195" s="54">
        <f>MIN(J$136:$J195)</f>
        <v>27.700831024930746</v>
      </c>
      <c r="M195" s="55">
        <f>MIN(K$136:$K195)</f>
        <v>22.5</v>
      </c>
      <c r="N195" s="24">
        <f t="shared" si="44"/>
        <v>-55.401662049861493</v>
      </c>
      <c r="O195" s="24">
        <f t="shared" si="45"/>
        <v>45</v>
      </c>
      <c r="P195" s="45"/>
      <c r="Q195" s="52">
        <f t="shared" si="58"/>
        <v>0.47368421052631582</v>
      </c>
      <c r="R195" s="24">
        <f t="shared" si="46"/>
        <v>27.700831024930746</v>
      </c>
      <c r="S195" s="24">
        <f t="shared" si="47"/>
        <v>22.5</v>
      </c>
      <c r="T195" s="45"/>
      <c r="U195" s="36">
        <f t="shared" si="48"/>
        <v>0</v>
      </c>
      <c r="V195" s="36">
        <f t="shared" si="59"/>
        <v>0</v>
      </c>
      <c r="W195" s="24">
        <f t="shared" si="60"/>
        <v>27.700831024930746</v>
      </c>
      <c r="X195" s="24">
        <f t="shared" si="61"/>
        <v>22.5</v>
      </c>
      <c r="Y195" s="46"/>
      <c r="Z195" s="34">
        <v>0</v>
      </c>
      <c r="AA195" s="25">
        <f t="shared" si="49"/>
        <v>0</v>
      </c>
      <c r="AB195" s="10">
        <f t="shared" si="50"/>
        <v>0</v>
      </c>
      <c r="AC195" s="26">
        <f t="shared" si="51"/>
        <v>100</v>
      </c>
      <c r="AD195" s="47"/>
      <c r="AE195" s="26">
        <f t="shared" si="52"/>
        <v>0</v>
      </c>
      <c r="AF195" s="34">
        <v>0</v>
      </c>
      <c r="AG195" s="25">
        <f t="shared" si="53"/>
        <v>1</v>
      </c>
      <c r="AH195" s="10">
        <f t="shared" si="54"/>
        <v>0</v>
      </c>
      <c r="AI195" s="26">
        <f t="shared" si="55"/>
        <v>-100</v>
      </c>
      <c r="AJ195" s="47"/>
    </row>
    <row r="196" spans="2:36" ht="14.45">
      <c r="B196" s="22">
        <f t="shared" si="56"/>
        <v>0.12499999999999968</v>
      </c>
      <c r="D196" s="58" t="s">
        <v>110</v>
      </c>
      <c r="F196" s="31">
        <v>0</v>
      </c>
      <c r="G196" s="31">
        <v>0</v>
      </c>
      <c r="H196" s="52">
        <f t="shared" si="57"/>
        <v>0.47368421052631582</v>
      </c>
      <c r="I196" s="44"/>
      <c r="J196" s="54">
        <f t="shared" si="42"/>
        <v>27.700831024930746</v>
      </c>
      <c r="K196" s="55">
        <f t="shared" si="43"/>
        <v>22.5</v>
      </c>
      <c r="L196" s="54">
        <f>MIN(J$136:$J196)</f>
        <v>27.700831024930746</v>
      </c>
      <c r="M196" s="55">
        <f>MIN(K$136:$K196)</f>
        <v>22.5</v>
      </c>
      <c r="N196" s="24">
        <f t="shared" si="44"/>
        <v>-55.401662049861493</v>
      </c>
      <c r="O196" s="24">
        <f t="shared" si="45"/>
        <v>45</v>
      </c>
      <c r="P196" s="45"/>
      <c r="Q196" s="52">
        <f t="shared" si="58"/>
        <v>0.47368421052631582</v>
      </c>
      <c r="R196" s="24">
        <f t="shared" si="46"/>
        <v>27.700831024930746</v>
      </c>
      <c r="S196" s="24">
        <f t="shared" si="47"/>
        <v>22.5</v>
      </c>
      <c r="T196" s="45"/>
      <c r="U196" s="36">
        <f t="shared" si="48"/>
        <v>0</v>
      </c>
      <c r="V196" s="36">
        <f t="shared" si="59"/>
        <v>0</v>
      </c>
      <c r="W196" s="24">
        <f t="shared" si="60"/>
        <v>27.700831024930746</v>
      </c>
      <c r="X196" s="24">
        <f t="shared" si="61"/>
        <v>22.5</v>
      </c>
      <c r="Y196" s="46"/>
      <c r="Z196" s="34">
        <v>0</v>
      </c>
      <c r="AA196" s="25">
        <f t="shared" si="49"/>
        <v>0</v>
      </c>
      <c r="AB196" s="10">
        <f t="shared" si="50"/>
        <v>0</v>
      </c>
      <c r="AC196" s="26">
        <f t="shared" si="51"/>
        <v>100</v>
      </c>
      <c r="AD196" s="47"/>
      <c r="AE196" s="26">
        <f t="shared" si="52"/>
        <v>0</v>
      </c>
      <c r="AF196" s="34">
        <v>0</v>
      </c>
      <c r="AG196" s="25">
        <f t="shared" si="53"/>
        <v>1</v>
      </c>
      <c r="AH196" s="10">
        <f t="shared" si="54"/>
        <v>0</v>
      </c>
      <c r="AI196" s="26">
        <f t="shared" si="55"/>
        <v>-100</v>
      </c>
      <c r="AJ196" s="47"/>
    </row>
    <row r="197" spans="2:36" ht="14.45">
      <c r="B197" s="22">
        <f t="shared" si="56"/>
        <v>0.12569444444444414</v>
      </c>
      <c r="D197" s="59" t="s">
        <v>111</v>
      </c>
      <c r="F197" s="31">
        <v>0</v>
      </c>
      <c r="G197" s="31">
        <v>0</v>
      </c>
      <c r="H197" s="52">
        <f t="shared" si="57"/>
        <v>0.47368421052631582</v>
      </c>
      <c r="I197" s="44"/>
      <c r="J197" s="54">
        <f t="shared" si="42"/>
        <v>27.700831024930746</v>
      </c>
      <c r="K197" s="55">
        <f t="shared" si="43"/>
        <v>22.5</v>
      </c>
      <c r="L197" s="54">
        <f>MIN(J$136:$J197)</f>
        <v>27.700831024930746</v>
      </c>
      <c r="M197" s="55">
        <f>MIN(K$136:$K197)</f>
        <v>22.5</v>
      </c>
      <c r="N197" s="24">
        <f t="shared" si="44"/>
        <v>-55.401662049861493</v>
      </c>
      <c r="O197" s="24">
        <f t="shared" si="45"/>
        <v>45</v>
      </c>
      <c r="P197" s="45"/>
      <c r="Q197" s="52">
        <f t="shared" si="58"/>
        <v>0.47368421052631582</v>
      </c>
      <c r="R197" s="24">
        <f t="shared" si="46"/>
        <v>27.700831024930746</v>
      </c>
      <c r="S197" s="24">
        <f t="shared" si="47"/>
        <v>22.5</v>
      </c>
      <c r="T197" s="45"/>
      <c r="U197" s="36">
        <f t="shared" si="48"/>
        <v>0</v>
      </c>
      <c r="V197" s="36">
        <f t="shared" si="59"/>
        <v>0</v>
      </c>
      <c r="W197" s="24">
        <f t="shared" si="60"/>
        <v>27.700831024930746</v>
      </c>
      <c r="X197" s="24">
        <f t="shared" si="61"/>
        <v>22.5</v>
      </c>
      <c r="Y197" s="46"/>
      <c r="Z197" s="34">
        <v>0</v>
      </c>
      <c r="AA197" s="25">
        <f t="shared" si="49"/>
        <v>0</v>
      </c>
      <c r="AB197" s="10">
        <f t="shared" si="50"/>
        <v>0</v>
      </c>
      <c r="AC197" s="26">
        <f t="shared" si="51"/>
        <v>100</v>
      </c>
      <c r="AD197" s="47"/>
      <c r="AE197" s="26">
        <f t="shared" si="52"/>
        <v>0</v>
      </c>
      <c r="AF197" s="34">
        <v>0</v>
      </c>
      <c r="AG197" s="25">
        <f t="shared" si="53"/>
        <v>1</v>
      </c>
      <c r="AH197" s="10">
        <f t="shared" si="54"/>
        <v>0</v>
      </c>
      <c r="AI197" s="26">
        <f t="shared" si="55"/>
        <v>-100</v>
      </c>
      <c r="AJ197" s="47"/>
    </row>
    <row r="198" spans="2:36" ht="14.45">
      <c r="B198" s="22">
        <f t="shared" si="56"/>
        <v>0.12638888888888858</v>
      </c>
      <c r="D198" s="59" t="s">
        <v>111</v>
      </c>
      <c r="F198" s="31">
        <v>0</v>
      </c>
      <c r="G198" s="31">
        <v>0</v>
      </c>
      <c r="H198" s="52">
        <f t="shared" si="57"/>
        <v>0.47368421052631582</v>
      </c>
      <c r="I198" s="44"/>
      <c r="J198" s="54">
        <f t="shared" si="42"/>
        <v>27.700831024930746</v>
      </c>
      <c r="K198" s="55">
        <f t="shared" si="43"/>
        <v>22.5</v>
      </c>
      <c r="L198" s="54">
        <f>MIN(J$136:$J198)</f>
        <v>27.700831024930746</v>
      </c>
      <c r="M198" s="55">
        <f>MIN(K$136:$K198)</f>
        <v>22.5</v>
      </c>
      <c r="N198" s="24">
        <f t="shared" si="44"/>
        <v>-55.401662049861493</v>
      </c>
      <c r="O198" s="24">
        <f t="shared" si="45"/>
        <v>45</v>
      </c>
      <c r="P198" s="45"/>
      <c r="Q198" s="52">
        <f t="shared" si="58"/>
        <v>0.47368421052631582</v>
      </c>
      <c r="R198" s="24">
        <f t="shared" si="46"/>
        <v>27.700831024930746</v>
      </c>
      <c r="S198" s="24">
        <f t="shared" si="47"/>
        <v>22.5</v>
      </c>
      <c r="T198" s="45"/>
      <c r="U198" s="36">
        <f t="shared" si="48"/>
        <v>0</v>
      </c>
      <c r="V198" s="36">
        <f t="shared" si="59"/>
        <v>0</v>
      </c>
      <c r="W198" s="24">
        <f t="shared" si="60"/>
        <v>27.700831024930746</v>
      </c>
      <c r="X198" s="24">
        <f t="shared" si="61"/>
        <v>22.5</v>
      </c>
      <c r="Y198" s="46"/>
      <c r="Z198" s="34">
        <v>0</v>
      </c>
      <c r="AA198" s="25">
        <f t="shared" si="49"/>
        <v>0</v>
      </c>
      <c r="AB198" s="10">
        <f t="shared" si="50"/>
        <v>0</v>
      </c>
      <c r="AC198" s="26">
        <f t="shared" si="51"/>
        <v>100</v>
      </c>
      <c r="AD198" s="47"/>
      <c r="AE198" s="26">
        <f t="shared" si="52"/>
        <v>0</v>
      </c>
      <c r="AF198" s="34">
        <v>0</v>
      </c>
      <c r="AG198" s="25">
        <f t="shared" si="53"/>
        <v>1</v>
      </c>
      <c r="AH198" s="10">
        <f t="shared" si="54"/>
        <v>0</v>
      </c>
      <c r="AI198" s="26">
        <f t="shared" si="55"/>
        <v>-100</v>
      </c>
      <c r="AJ198" s="47"/>
    </row>
    <row r="199" spans="2:36" ht="14.45">
      <c r="B199" s="22">
        <f t="shared" si="56"/>
        <v>0.12708333333333302</v>
      </c>
      <c r="D199" s="59" t="s">
        <v>111</v>
      </c>
      <c r="F199" s="31">
        <v>0</v>
      </c>
      <c r="G199" s="31">
        <v>0</v>
      </c>
      <c r="H199" s="52">
        <f t="shared" si="57"/>
        <v>0.47368421052631582</v>
      </c>
      <c r="I199" s="44"/>
      <c r="J199" s="54">
        <f t="shared" si="42"/>
        <v>27.700831024930746</v>
      </c>
      <c r="K199" s="55">
        <f t="shared" si="43"/>
        <v>22.5</v>
      </c>
      <c r="L199" s="54">
        <f>MIN(J$136:$J199)</f>
        <v>27.700831024930746</v>
      </c>
      <c r="M199" s="55">
        <f>MIN(K$136:$K199)</f>
        <v>22.5</v>
      </c>
      <c r="N199" s="24">
        <f t="shared" si="44"/>
        <v>-55.401662049861493</v>
      </c>
      <c r="O199" s="24">
        <f t="shared" si="45"/>
        <v>45</v>
      </c>
      <c r="P199" s="45"/>
      <c r="Q199" s="52">
        <f t="shared" si="58"/>
        <v>0.47368421052631582</v>
      </c>
      <c r="R199" s="24">
        <f t="shared" si="46"/>
        <v>27.700831024930746</v>
      </c>
      <c r="S199" s="24">
        <f t="shared" si="47"/>
        <v>22.5</v>
      </c>
      <c r="T199" s="45"/>
      <c r="U199" s="36">
        <f t="shared" si="48"/>
        <v>0</v>
      </c>
      <c r="V199" s="36">
        <f t="shared" si="59"/>
        <v>0</v>
      </c>
      <c r="W199" s="24">
        <f t="shared" si="60"/>
        <v>27.700831024930746</v>
      </c>
      <c r="X199" s="24">
        <f t="shared" si="61"/>
        <v>22.5</v>
      </c>
      <c r="Y199" s="46"/>
      <c r="Z199" s="34">
        <v>0</v>
      </c>
      <c r="AA199" s="25">
        <f t="shared" si="49"/>
        <v>0</v>
      </c>
      <c r="AB199" s="10">
        <f t="shared" si="50"/>
        <v>0</v>
      </c>
      <c r="AC199" s="26">
        <f t="shared" si="51"/>
        <v>100</v>
      </c>
      <c r="AD199" s="47"/>
      <c r="AE199" s="26">
        <f t="shared" si="52"/>
        <v>0</v>
      </c>
      <c r="AF199" s="34">
        <v>0</v>
      </c>
      <c r="AG199" s="25">
        <f t="shared" si="53"/>
        <v>1</v>
      </c>
      <c r="AH199" s="10">
        <f t="shared" si="54"/>
        <v>0</v>
      </c>
      <c r="AI199" s="26">
        <f t="shared" si="55"/>
        <v>-100</v>
      </c>
      <c r="AJ199" s="47"/>
    </row>
    <row r="200" spans="2:36" ht="14.45">
      <c r="B200" s="22">
        <f t="shared" si="56"/>
        <v>0.12777777777777746</v>
      </c>
      <c r="D200" s="59" t="s">
        <v>111</v>
      </c>
      <c r="F200" s="31">
        <v>0</v>
      </c>
      <c r="G200" s="31">
        <v>0</v>
      </c>
      <c r="H200" s="52">
        <f t="shared" si="57"/>
        <v>0.47368421052631582</v>
      </c>
      <c r="I200" s="44"/>
      <c r="J200" s="54">
        <f t="shared" si="42"/>
        <v>27.700831024930746</v>
      </c>
      <c r="K200" s="55">
        <f t="shared" si="43"/>
        <v>22.5</v>
      </c>
      <c r="L200" s="54">
        <f>MIN(J$136:$J200)</f>
        <v>27.700831024930746</v>
      </c>
      <c r="M200" s="55">
        <f>MIN(K$136:$K200)</f>
        <v>22.5</v>
      </c>
      <c r="N200" s="24">
        <f t="shared" si="44"/>
        <v>-55.401662049861493</v>
      </c>
      <c r="O200" s="24">
        <f t="shared" si="45"/>
        <v>45</v>
      </c>
      <c r="P200" s="45"/>
      <c r="Q200" s="52">
        <f t="shared" si="58"/>
        <v>0.47368421052631582</v>
      </c>
      <c r="R200" s="24">
        <f t="shared" si="46"/>
        <v>27.700831024930746</v>
      </c>
      <c r="S200" s="24">
        <f t="shared" si="47"/>
        <v>22.5</v>
      </c>
      <c r="T200" s="45"/>
      <c r="U200" s="36">
        <f t="shared" si="48"/>
        <v>0</v>
      </c>
      <c r="V200" s="36">
        <f t="shared" si="59"/>
        <v>0</v>
      </c>
      <c r="W200" s="24">
        <f t="shared" si="60"/>
        <v>27.700831024930746</v>
      </c>
      <c r="X200" s="24">
        <f t="shared" si="61"/>
        <v>22.5</v>
      </c>
      <c r="Y200" s="46"/>
      <c r="Z200" s="34">
        <v>0</v>
      </c>
      <c r="AA200" s="25">
        <f t="shared" si="49"/>
        <v>0</v>
      </c>
      <c r="AB200" s="10">
        <f t="shared" si="50"/>
        <v>0</v>
      </c>
      <c r="AC200" s="26">
        <f t="shared" si="51"/>
        <v>100</v>
      </c>
      <c r="AD200" s="47"/>
      <c r="AE200" s="26">
        <f t="shared" si="52"/>
        <v>0</v>
      </c>
      <c r="AF200" s="34">
        <v>0</v>
      </c>
      <c r="AG200" s="25">
        <f t="shared" si="53"/>
        <v>1</v>
      </c>
      <c r="AH200" s="10">
        <f t="shared" si="54"/>
        <v>0</v>
      </c>
      <c r="AI200" s="26">
        <f t="shared" si="55"/>
        <v>-100</v>
      </c>
      <c r="AJ200" s="47"/>
    </row>
    <row r="201" spans="2:36" ht="14.45">
      <c r="B201" s="22">
        <f t="shared" si="56"/>
        <v>0.1284722222222219</v>
      </c>
      <c r="D201" s="59" t="s">
        <v>111</v>
      </c>
      <c r="F201" s="31">
        <v>0</v>
      </c>
      <c r="G201" s="31">
        <v>0</v>
      </c>
      <c r="H201" s="52">
        <f t="shared" si="57"/>
        <v>0.47368421052631582</v>
      </c>
      <c r="I201" s="44"/>
      <c r="J201" s="54">
        <f t="shared" si="42"/>
        <v>27.700831024930746</v>
      </c>
      <c r="K201" s="55">
        <f t="shared" si="43"/>
        <v>22.5</v>
      </c>
      <c r="L201" s="54">
        <f>MIN(J$136:$J201)</f>
        <v>27.700831024930746</v>
      </c>
      <c r="M201" s="55">
        <f>MIN(K$136:$K201)</f>
        <v>22.5</v>
      </c>
      <c r="N201" s="24">
        <f t="shared" si="44"/>
        <v>-55.401662049861493</v>
      </c>
      <c r="O201" s="24">
        <f t="shared" si="45"/>
        <v>45</v>
      </c>
      <c r="P201" s="45"/>
      <c r="Q201" s="52">
        <f t="shared" si="58"/>
        <v>0.47368421052631582</v>
      </c>
      <c r="R201" s="24">
        <f t="shared" si="46"/>
        <v>27.700831024930746</v>
      </c>
      <c r="S201" s="24">
        <f t="shared" si="47"/>
        <v>22.5</v>
      </c>
      <c r="T201" s="45"/>
      <c r="U201" s="36">
        <f t="shared" si="48"/>
        <v>0</v>
      </c>
      <c r="V201" s="36">
        <f t="shared" si="59"/>
        <v>0</v>
      </c>
      <c r="W201" s="24">
        <f t="shared" si="60"/>
        <v>27.700831024930746</v>
      </c>
      <c r="X201" s="24">
        <f t="shared" si="61"/>
        <v>22.5</v>
      </c>
      <c r="Y201" s="46"/>
      <c r="Z201" s="34">
        <v>0</v>
      </c>
      <c r="AA201" s="25">
        <f t="shared" si="49"/>
        <v>0</v>
      </c>
      <c r="AB201" s="10">
        <f t="shared" si="50"/>
        <v>0</v>
      </c>
      <c r="AC201" s="26">
        <f t="shared" si="51"/>
        <v>100</v>
      </c>
      <c r="AD201" s="47"/>
      <c r="AE201" s="26">
        <f t="shared" si="52"/>
        <v>0</v>
      </c>
      <c r="AF201" s="34">
        <v>0</v>
      </c>
      <c r="AG201" s="25">
        <f t="shared" si="53"/>
        <v>1</v>
      </c>
      <c r="AH201" s="10">
        <f t="shared" si="54"/>
        <v>0</v>
      </c>
      <c r="AI201" s="26">
        <f t="shared" si="55"/>
        <v>-100</v>
      </c>
      <c r="AJ201" s="47"/>
    </row>
    <row r="202" spans="2:36" ht="14.45">
      <c r="B202" s="22">
        <f t="shared" si="56"/>
        <v>0.12916666666666635</v>
      </c>
      <c r="D202" s="59" t="s">
        <v>111</v>
      </c>
      <c r="F202" s="31">
        <v>0</v>
      </c>
      <c r="G202" s="31">
        <v>0</v>
      </c>
      <c r="H202" s="52">
        <f t="shared" si="57"/>
        <v>0.47368421052631582</v>
      </c>
      <c r="I202" s="44"/>
      <c r="J202" s="54">
        <f t="shared" si="42"/>
        <v>27.700831024930746</v>
      </c>
      <c r="K202" s="55">
        <f t="shared" si="43"/>
        <v>22.5</v>
      </c>
      <c r="L202" s="54">
        <f>MIN(J$136:$J202)</f>
        <v>27.700831024930746</v>
      </c>
      <c r="M202" s="55">
        <f>MIN(K$136:$K202)</f>
        <v>22.5</v>
      </c>
      <c r="N202" s="24">
        <f t="shared" si="44"/>
        <v>-55.401662049861493</v>
      </c>
      <c r="O202" s="24">
        <f t="shared" si="45"/>
        <v>45</v>
      </c>
      <c r="P202" s="45"/>
      <c r="Q202" s="52">
        <f t="shared" si="58"/>
        <v>0.47368421052631582</v>
      </c>
      <c r="R202" s="24">
        <f t="shared" si="46"/>
        <v>27.700831024930746</v>
      </c>
      <c r="S202" s="24">
        <f t="shared" si="47"/>
        <v>22.5</v>
      </c>
      <c r="T202" s="45"/>
      <c r="U202" s="36">
        <f t="shared" si="48"/>
        <v>0</v>
      </c>
      <c r="V202" s="36">
        <f t="shared" si="59"/>
        <v>0</v>
      </c>
      <c r="W202" s="24">
        <f t="shared" si="60"/>
        <v>27.700831024930746</v>
      </c>
      <c r="X202" s="24">
        <f t="shared" si="61"/>
        <v>22.5</v>
      </c>
      <c r="Y202" s="46"/>
      <c r="Z202" s="34">
        <v>0</v>
      </c>
      <c r="AA202" s="25">
        <f t="shared" si="49"/>
        <v>0</v>
      </c>
      <c r="AB202" s="10">
        <f t="shared" si="50"/>
        <v>0</v>
      </c>
      <c r="AC202" s="26">
        <f t="shared" si="51"/>
        <v>100</v>
      </c>
      <c r="AD202" s="47"/>
      <c r="AE202" s="26">
        <f t="shared" si="52"/>
        <v>0</v>
      </c>
      <c r="AF202" s="34">
        <v>0</v>
      </c>
      <c r="AG202" s="25">
        <f t="shared" si="53"/>
        <v>1</v>
      </c>
      <c r="AH202" s="10">
        <f t="shared" si="54"/>
        <v>0</v>
      </c>
      <c r="AI202" s="26">
        <f t="shared" si="55"/>
        <v>-100</v>
      </c>
      <c r="AJ202" s="47"/>
    </row>
    <row r="203" spans="2:36" ht="14.45">
      <c r="B203" s="22">
        <f t="shared" si="56"/>
        <v>0.12986111111111079</v>
      </c>
      <c r="D203" s="59" t="s">
        <v>111</v>
      </c>
      <c r="F203" s="31">
        <v>0</v>
      </c>
      <c r="G203" s="31">
        <v>0</v>
      </c>
      <c r="H203" s="52">
        <f t="shared" si="57"/>
        <v>0.47368421052631582</v>
      </c>
      <c r="I203" s="44"/>
      <c r="J203" s="54">
        <f t="shared" si="42"/>
        <v>27.700831024930746</v>
      </c>
      <c r="K203" s="55">
        <f t="shared" si="43"/>
        <v>22.5</v>
      </c>
      <c r="L203" s="54">
        <f>MIN(J$136:$J203)</f>
        <v>27.700831024930746</v>
      </c>
      <c r="M203" s="55">
        <f>MIN(K$136:$K203)</f>
        <v>22.5</v>
      </c>
      <c r="N203" s="24">
        <f t="shared" si="44"/>
        <v>-55.401662049861493</v>
      </c>
      <c r="O203" s="24">
        <f t="shared" si="45"/>
        <v>45</v>
      </c>
      <c r="P203" s="45"/>
      <c r="Q203" s="52">
        <f t="shared" si="58"/>
        <v>0.47368421052631582</v>
      </c>
      <c r="R203" s="24">
        <f t="shared" si="46"/>
        <v>27.700831024930746</v>
      </c>
      <c r="S203" s="24">
        <f t="shared" si="47"/>
        <v>22.5</v>
      </c>
      <c r="T203" s="45"/>
      <c r="U203" s="36">
        <f t="shared" si="48"/>
        <v>0</v>
      </c>
      <c r="V203" s="36">
        <f t="shared" si="59"/>
        <v>0</v>
      </c>
      <c r="W203" s="24">
        <f t="shared" si="60"/>
        <v>27.700831024930746</v>
      </c>
      <c r="X203" s="24">
        <f t="shared" si="61"/>
        <v>22.5</v>
      </c>
      <c r="Y203" s="46"/>
      <c r="Z203" s="34">
        <v>0</v>
      </c>
      <c r="AA203" s="25">
        <f t="shared" si="49"/>
        <v>0</v>
      </c>
      <c r="AB203" s="10">
        <f t="shared" si="50"/>
        <v>0</v>
      </c>
      <c r="AC203" s="26">
        <f t="shared" si="51"/>
        <v>100</v>
      </c>
      <c r="AD203" s="47"/>
      <c r="AE203" s="26">
        <f t="shared" si="52"/>
        <v>0</v>
      </c>
      <c r="AF203" s="34">
        <v>0</v>
      </c>
      <c r="AG203" s="25">
        <f t="shared" si="53"/>
        <v>1</v>
      </c>
      <c r="AH203" s="10">
        <f t="shared" si="54"/>
        <v>0</v>
      </c>
      <c r="AI203" s="26">
        <f t="shared" si="55"/>
        <v>-100</v>
      </c>
      <c r="AJ203" s="47"/>
    </row>
    <row r="204" spans="2:36" ht="14.45">
      <c r="B204" s="22">
        <f t="shared" si="56"/>
        <v>0.13055555555555523</v>
      </c>
      <c r="D204" s="59" t="s">
        <v>111</v>
      </c>
      <c r="F204" s="31">
        <v>0</v>
      </c>
      <c r="G204" s="31">
        <v>0</v>
      </c>
      <c r="H204" s="52">
        <f t="shared" si="57"/>
        <v>0.47368421052631582</v>
      </c>
      <c r="I204" s="44"/>
      <c r="J204" s="54">
        <f t="shared" si="42"/>
        <v>27.700831024930746</v>
      </c>
      <c r="K204" s="55">
        <f t="shared" si="43"/>
        <v>22.5</v>
      </c>
      <c r="L204" s="54">
        <f>MIN(J$136:$J204)</f>
        <v>27.700831024930746</v>
      </c>
      <c r="M204" s="55">
        <f>MIN(K$136:$K204)</f>
        <v>22.5</v>
      </c>
      <c r="N204" s="24">
        <f t="shared" si="44"/>
        <v>-55.401662049861493</v>
      </c>
      <c r="O204" s="24">
        <f t="shared" si="45"/>
        <v>45</v>
      </c>
      <c r="P204" s="45"/>
      <c r="Q204" s="52">
        <f t="shared" si="58"/>
        <v>0.47368421052631582</v>
      </c>
      <c r="R204" s="24">
        <f t="shared" si="46"/>
        <v>27.700831024930746</v>
      </c>
      <c r="S204" s="24">
        <f t="shared" si="47"/>
        <v>22.5</v>
      </c>
      <c r="T204" s="45"/>
      <c r="U204" s="36">
        <f t="shared" si="48"/>
        <v>0</v>
      </c>
      <c r="V204" s="36">
        <f t="shared" si="59"/>
        <v>0</v>
      </c>
      <c r="W204" s="24">
        <f t="shared" si="60"/>
        <v>27.700831024930746</v>
      </c>
      <c r="X204" s="24">
        <f t="shared" si="61"/>
        <v>22.5</v>
      </c>
      <c r="Y204" s="46"/>
      <c r="Z204" s="34">
        <v>0</v>
      </c>
      <c r="AA204" s="25">
        <f t="shared" si="49"/>
        <v>0</v>
      </c>
      <c r="AB204" s="10">
        <f t="shared" si="50"/>
        <v>0</v>
      </c>
      <c r="AC204" s="26">
        <f t="shared" si="51"/>
        <v>100</v>
      </c>
      <c r="AD204" s="47"/>
      <c r="AE204" s="26">
        <f t="shared" si="52"/>
        <v>0</v>
      </c>
      <c r="AF204" s="34">
        <v>0</v>
      </c>
      <c r="AG204" s="25">
        <f t="shared" si="53"/>
        <v>1</v>
      </c>
      <c r="AH204" s="10">
        <f t="shared" si="54"/>
        <v>0</v>
      </c>
      <c r="AI204" s="26">
        <f t="shared" si="55"/>
        <v>-100</v>
      </c>
      <c r="AJ204" s="47"/>
    </row>
    <row r="205" spans="2:36" ht="14.45">
      <c r="B205" s="22">
        <f t="shared" si="56"/>
        <v>0.13124999999999967</v>
      </c>
      <c r="D205" s="59" t="s">
        <v>111</v>
      </c>
      <c r="F205" s="31">
        <v>0</v>
      </c>
      <c r="G205" s="31">
        <v>0</v>
      </c>
      <c r="H205" s="52">
        <f t="shared" si="57"/>
        <v>0.47368421052631582</v>
      </c>
      <c r="I205" s="44"/>
      <c r="J205" s="54">
        <f t="shared" si="42"/>
        <v>27.700831024930746</v>
      </c>
      <c r="K205" s="55">
        <f t="shared" si="43"/>
        <v>22.5</v>
      </c>
      <c r="L205" s="54">
        <f>MIN(J$136:$J205)</f>
        <v>27.700831024930746</v>
      </c>
      <c r="M205" s="55">
        <f>MIN(K$136:$K205)</f>
        <v>22.5</v>
      </c>
      <c r="N205" s="24">
        <f t="shared" si="44"/>
        <v>-55.401662049861493</v>
      </c>
      <c r="O205" s="24">
        <f t="shared" si="45"/>
        <v>45</v>
      </c>
      <c r="P205" s="45"/>
      <c r="Q205" s="52">
        <f t="shared" si="58"/>
        <v>0.47368421052631582</v>
      </c>
      <c r="R205" s="24">
        <f t="shared" si="46"/>
        <v>27.700831024930746</v>
      </c>
      <c r="S205" s="24">
        <f t="shared" si="47"/>
        <v>22.5</v>
      </c>
      <c r="T205" s="45"/>
      <c r="U205" s="36">
        <f t="shared" si="48"/>
        <v>0</v>
      </c>
      <c r="V205" s="36">
        <f t="shared" si="59"/>
        <v>0</v>
      </c>
      <c r="W205" s="24">
        <f t="shared" si="60"/>
        <v>27.700831024930746</v>
      </c>
      <c r="X205" s="24">
        <f t="shared" si="61"/>
        <v>22.5</v>
      </c>
      <c r="Y205" s="46"/>
      <c r="Z205" s="34">
        <v>0</v>
      </c>
      <c r="AA205" s="25">
        <f t="shared" si="49"/>
        <v>0</v>
      </c>
      <c r="AB205" s="10">
        <f t="shared" si="50"/>
        <v>0</v>
      </c>
      <c r="AC205" s="26">
        <f t="shared" si="51"/>
        <v>100</v>
      </c>
      <c r="AD205" s="47"/>
      <c r="AE205" s="26">
        <f t="shared" si="52"/>
        <v>0</v>
      </c>
      <c r="AF205" s="34">
        <v>0</v>
      </c>
      <c r="AG205" s="25">
        <f t="shared" si="53"/>
        <v>1</v>
      </c>
      <c r="AH205" s="10">
        <f t="shared" si="54"/>
        <v>0</v>
      </c>
      <c r="AI205" s="26">
        <f t="shared" si="55"/>
        <v>-100</v>
      </c>
      <c r="AJ205" s="47"/>
    </row>
    <row r="206" spans="2:36" ht="14.45">
      <c r="B206" s="22">
        <f t="shared" si="56"/>
        <v>0.13194444444444411</v>
      </c>
      <c r="D206" s="59" t="s">
        <v>111</v>
      </c>
      <c r="F206" s="31">
        <v>0</v>
      </c>
      <c r="G206" s="31">
        <v>0</v>
      </c>
      <c r="H206" s="52">
        <f t="shared" si="57"/>
        <v>0.47368421052631582</v>
      </c>
      <c r="I206" s="44"/>
      <c r="J206" s="54">
        <f t="shared" si="42"/>
        <v>27.700831024930746</v>
      </c>
      <c r="K206" s="55">
        <f t="shared" si="43"/>
        <v>22.5</v>
      </c>
      <c r="L206" s="54">
        <f>MIN(J$136:$J206)</f>
        <v>27.700831024930746</v>
      </c>
      <c r="M206" s="55">
        <f>MIN(K$136:$K206)</f>
        <v>22.5</v>
      </c>
      <c r="N206" s="24">
        <f t="shared" si="44"/>
        <v>-55.401662049861493</v>
      </c>
      <c r="O206" s="24">
        <f t="shared" si="45"/>
        <v>45</v>
      </c>
      <c r="P206" s="45"/>
      <c r="Q206" s="52">
        <f t="shared" si="58"/>
        <v>0.47368421052631582</v>
      </c>
      <c r="R206" s="24">
        <f t="shared" si="46"/>
        <v>27.700831024930746</v>
      </c>
      <c r="S206" s="24">
        <f t="shared" si="47"/>
        <v>22.5</v>
      </c>
      <c r="T206" s="45"/>
      <c r="U206" s="36">
        <f t="shared" si="48"/>
        <v>0</v>
      </c>
      <c r="V206" s="36">
        <f t="shared" si="59"/>
        <v>0</v>
      </c>
      <c r="W206" s="24">
        <f t="shared" si="60"/>
        <v>27.700831024930746</v>
      </c>
      <c r="X206" s="24">
        <f t="shared" si="61"/>
        <v>22.5</v>
      </c>
      <c r="Y206" s="46"/>
      <c r="Z206" s="34">
        <v>0</v>
      </c>
      <c r="AA206" s="25">
        <f t="shared" si="49"/>
        <v>0</v>
      </c>
      <c r="AB206" s="10">
        <f t="shared" si="50"/>
        <v>0</v>
      </c>
      <c r="AC206" s="26">
        <f t="shared" si="51"/>
        <v>100</v>
      </c>
      <c r="AD206" s="47"/>
      <c r="AE206" s="26">
        <f t="shared" si="52"/>
        <v>0</v>
      </c>
      <c r="AF206" s="34">
        <v>0</v>
      </c>
      <c r="AG206" s="25">
        <f t="shared" si="53"/>
        <v>1</v>
      </c>
      <c r="AH206" s="10">
        <f t="shared" si="54"/>
        <v>0</v>
      </c>
      <c r="AI206" s="26">
        <f t="shared" si="55"/>
        <v>-100</v>
      </c>
      <c r="AJ206" s="47"/>
    </row>
    <row r="207" spans="2:36" ht="14.45">
      <c r="B207" s="22">
        <f t="shared" si="56"/>
        <v>0.13263888888888856</v>
      </c>
      <c r="D207" s="59" t="s">
        <v>111</v>
      </c>
      <c r="F207" s="31">
        <v>0</v>
      </c>
      <c r="G207" s="31">
        <v>0</v>
      </c>
      <c r="H207" s="52">
        <f t="shared" si="57"/>
        <v>0.47368421052631582</v>
      </c>
      <c r="I207" s="44"/>
      <c r="J207" s="54">
        <f t="shared" si="42"/>
        <v>27.700831024930746</v>
      </c>
      <c r="K207" s="55">
        <f t="shared" si="43"/>
        <v>22.5</v>
      </c>
      <c r="L207" s="54">
        <f>MIN(J$136:$J207)</f>
        <v>27.700831024930746</v>
      </c>
      <c r="M207" s="55">
        <f>MIN(K$136:$K207)</f>
        <v>22.5</v>
      </c>
      <c r="N207" s="24">
        <f t="shared" si="44"/>
        <v>-55.401662049861493</v>
      </c>
      <c r="O207" s="24">
        <f t="shared" si="45"/>
        <v>45</v>
      </c>
      <c r="P207" s="45"/>
      <c r="Q207" s="52">
        <f t="shared" si="58"/>
        <v>0.47368421052631582</v>
      </c>
      <c r="R207" s="24">
        <f t="shared" si="46"/>
        <v>27.700831024930746</v>
      </c>
      <c r="S207" s="24">
        <f t="shared" si="47"/>
        <v>22.5</v>
      </c>
      <c r="T207" s="45"/>
      <c r="U207" s="36">
        <f t="shared" si="48"/>
        <v>0</v>
      </c>
      <c r="V207" s="36">
        <f t="shared" si="59"/>
        <v>0</v>
      </c>
      <c r="W207" s="24">
        <f t="shared" si="60"/>
        <v>27.700831024930746</v>
      </c>
      <c r="X207" s="24">
        <f t="shared" si="61"/>
        <v>22.5</v>
      </c>
      <c r="Y207" s="46"/>
      <c r="Z207" s="34">
        <v>0</v>
      </c>
      <c r="AA207" s="25">
        <f t="shared" si="49"/>
        <v>0</v>
      </c>
      <c r="AB207" s="10">
        <f t="shared" si="50"/>
        <v>0</v>
      </c>
      <c r="AC207" s="26">
        <f t="shared" si="51"/>
        <v>100</v>
      </c>
      <c r="AD207" s="47"/>
      <c r="AE207" s="26">
        <f t="shared" si="52"/>
        <v>0</v>
      </c>
      <c r="AF207" s="34">
        <v>0</v>
      </c>
      <c r="AG207" s="25">
        <f t="shared" si="53"/>
        <v>1</v>
      </c>
      <c r="AH207" s="10">
        <f t="shared" si="54"/>
        <v>0</v>
      </c>
      <c r="AI207" s="26">
        <f t="shared" si="55"/>
        <v>-100</v>
      </c>
      <c r="AJ207" s="47"/>
    </row>
    <row r="208" spans="2:36" ht="14.45">
      <c r="B208" s="22">
        <f t="shared" si="56"/>
        <v>0.133333333333333</v>
      </c>
      <c r="D208" s="59" t="s">
        <v>111</v>
      </c>
      <c r="F208" s="31">
        <v>0</v>
      </c>
      <c r="G208" s="31">
        <v>0</v>
      </c>
      <c r="H208" s="52">
        <f t="shared" si="57"/>
        <v>0.47368421052631582</v>
      </c>
      <c r="I208" s="44"/>
      <c r="J208" s="54">
        <f t="shared" si="42"/>
        <v>27.700831024930746</v>
      </c>
      <c r="K208" s="55">
        <f t="shared" si="43"/>
        <v>22.5</v>
      </c>
      <c r="L208" s="54">
        <f>MIN(J$136:$J208)</f>
        <v>27.700831024930746</v>
      </c>
      <c r="M208" s="55">
        <f>MIN(K$136:$K208)</f>
        <v>22.5</v>
      </c>
      <c r="N208" s="24">
        <f t="shared" si="44"/>
        <v>-55.401662049861493</v>
      </c>
      <c r="O208" s="24">
        <f t="shared" si="45"/>
        <v>45</v>
      </c>
      <c r="P208" s="45"/>
      <c r="Q208" s="52">
        <f t="shared" si="58"/>
        <v>0.47368421052631582</v>
      </c>
      <c r="R208" s="24">
        <f t="shared" si="46"/>
        <v>27.700831024930746</v>
      </c>
      <c r="S208" s="24">
        <f t="shared" si="47"/>
        <v>22.5</v>
      </c>
      <c r="T208" s="45"/>
      <c r="U208" s="36">
        <f t="shared" si="48"/>
        <v>0</v>
      </c>
      <c r="V208" s="36">
        <f t="shared" si="59"/>
        <v>0</v>
      </c>
      <c r="W208" s="24">
        <f t="shared" si="60"/>
        <v>27.700831024930746</v>
      </c>
      <c r="X208" s="24">
        <f t="shared" si="61"/>
        <v>22.5</v>
      </c>
      <c r="Y208" s="46"/>
      <c r="Z208" s="34">
        <v>0</v>
      </c>
      <c r="AA208" s="25">
        <f t="shared" si="49"/>
        <v>0</v>
      </c>
      <c r="AB208" s="10">
        <f t="shared" si="50"/>
        <v>0</v>
      </c>
      <c r="AC208" s="26">
        <f t="shared" si="51"/>
        <v>100</v>
      </c>
      <c r="AD208" s="47"/>
      <c r="AE208" s="26">
        <f t="shared" si="52"/>
        <v>0</v>
      </c>
      <c r="AF208" s="34">
        <v>0</v>
      </c>
      <c r="AG208" s="25">
        <f t="shared" si="53"/>
        <v>1</v>
      </c>
      <c r="AH208" s="10">
        <f t="shared" si="54"/>
        <v>0</v>
      </c>
      <c r="AI208" s="26">
        <f t="shared" si="55"/>
        <v>-100</v>
      </c>
      <c r="AJ208" s="47"/>
    </row>
    <row r="209" spans="2:36" ht="14.45">
      <c r="B209" s="22">
        <f t="shared" si="56"/>
        <v>0.13402777777777744</v>
      </c>
      <c r="D209" s="59" t="s">
        <v>111</v>
      </c>
      <c r="F209" s="31">
        <v>0</v>
      </c>
      <c r="G209" s="31">
        <v>0</v>
      </c>
      <c r="H209" s="52">
        <f t="shared" si="57"/>
        <v>0.47368421052631582</v>
      </c>
      <c r="I209" s="44"/>
      <c r="J209" s="54">
        <f t="shared" si="42"/>
        <v>27.700831024930746</v>
      </c>
      <c r="K209" s="55">
        <f t="shared" si="43"/>
        <v>22.5</v>
      </c>
      <c r="L209" s="54">
        <f>MIN(J$136:$J209)</f>
        <v>27.700831024930746</v>
      </c>
      <c r="M209" s="55">
        <f>MIN(K$136:$K209)</f>
        <v>22.5</v>
      </c>
      <c r="N209" s="24">
        <f t="shared" si="44"/>
        <v>-55.401662049861493</v>
      </c>
      <c r="O209" s="24">
        <f t="shared" si="45"/>
        <v>45</v>
      </c>
      <c r="P209" s="45"/>
      <c r="Q209" s="52">
        <f t="shared" si="58"/>
        <v>0.47368421052631582</v>
      </c>
      <c r="R209" s="24">
        <f t="shared" si="46"/>
        <v>27.700831024930746</v>
      </c>
      <c r="S209" s="24">
        <f t="shared" si="47"/>
        <v>22.5</v>
      </c>
      <c r="T209" s="45"/>
      <c r="U209" s="36">
        <f t="shared" si="48"/>
        <v>0</v>
      </c>
      <c r="V209" s="36">
        <f t="shared" si="59"/>
        <v>0</v>
      </c>
      <c r="W209" s="24">
        <f t="shared" si="60"/>
        <v>27.700831024930746</v>
      </c>
      <c r="X209" s="24">
        <f t="shared" si="61"/>
        <v>22.5</v>
      </c>
      <c r="Y209" s="46"/>
      <c r="Z209" s="34">
        <v>0</v>
      </c>
      <c r="AA209" s="25">
        <f t="shared" si="49"/>
        <v>0</v>
      </c>
      <c r="AB209" s="10">
        <f t="shared" si="50"/>
        <v>0</v>
      </c>
      <c r="AC209" s="26">
        <f t="shared" si="51"/>
        <v>100</v>
      </c>
      <c r="AD209" s="47"/>
      <c r="AE209" s="26">
        <f t="shared" si="52"/>
        <v>0</v>
      </c>
      <c r="AF209" s="34">
        <v>0</v>
      </c>
      <c r="AG209" s="25">
        <f t="shared" si="53"/>
        <v>1</v>
      </c>
      <c r="AH209" s="10">
        <f t="shared" si="54"/>
        <v>0</v>
      </c>
      <c r="AI209" s="26">
        <f t="shared" si="55"/>
        <v>-100</v>
      </c>
      <c r="AJ209" s="47"/>
    </row>
    <row r="210" spans="2:36" ht="14.45">
      <c r="B210" s="22">
        <f t="shared" si="56"/>
        <v>0.13472222222222188</v>
      </c>
      <c r="D210" s="59" t="s">
        <v>111</v>
      </c>
      <c r="F210" s="31">
        <v>0</v>
      </c>
      <c r="G210" s="31">
        <v>0</v>
      </c>
      <c r="H210" s="52">
        <f t="shared" si="57"/>
        <v>0.47368421052631582</v>
      </c>
      <c r="I210" s="44"/>
      <c r="J210" s="54">
        <f t="shared" ref="J210:J265" si="62">IF((-((($E$4*(1-H210))-((1-$E$6)*$E$4)-$AH210)/$D$8))&lt;(-$E$4*1),-$E$4*1,((($E$4*(1-H210))-((1-$E$6)*$E$4)-$AH210)/$D$8))</f>
        <v>27.700831024930746</v>
      </c>
      <c r="K210" s="55">
        <f t="shared" ref="K210:K265" si="63">IF((((($E$4*H210)-($E$4*$D$6)-$AB210)*$E$8))*1&gt;$E$4,$E$4*1,((($E$4*H210)-($E$4*$D$6)-$AB210)*$E$8))</f>
        <v>22.5</v>
      </c>
      <c r="L210" s="54">
        <f>MIN(J$136:$J210)</f>
        <v>27.700831024930746</v>
      </c>
      <c r="M210" s="55">
        <f>MIN(K$136:$K210)</f>
        <v>22.5</v>
      </c>
      <c r="N210" s="24">
        <f t="shared" ref="N210:N265" si="64">MAX(-$D$4,-J210*2)</f>
        <v>-55.401662049861493</v>
      </c>
      <c r="O210" s="24">
        <f t="shared" ref="O210:O265" si="65">MIN($D$4,K210*2)</f>
        <v>45</v>
      </c>
      <c r="P210" s="45"/>
      <c r="Q210" s="52">
        <f t="shared" si="58"/>
        <v>0.47368421052631582</v>
      </c>
      <c r="R210" s="24">
        <f t="shared" ref="R210:R265" si="66">IF((-((($E$4*(1-Q210))-((1-$E$6)*$E$4)-$AH210)/$D$8))&lt;(-$E$4*1),-$E$4*1,((($E$4*(1-Q210))-((1-$E$6)*$E$4)-$AH210)/$D$8))</f>
        <v>27.700831024930746</v>
      </c>
      <c r="S210" s="24">
        <f t="shared" ref="S210:S265" si="67">IF((((($E$4*Q210)-($E$4*$D$6)-$AB210)*$E$8))*1&gt;$E$4,$E$4*1,((($E$4*Q210)-($E$4*$D$6)-$AB210)*$E$8))</f>
        <v>22.5</v>
      </c>
      <c r="T210" s="45"/>
      <c r="U210" s="36">
        <f t="shared" ref="U210:U265" si="68">IF(G210&gt;0,G210*(1/60)*$E$8,G210*(1/60)/$D$8)</f>
        <v>0</v>
      </c>
      <c r="V210" s="36">
        <f t="shared" si="59"/>
        <v>0</v>
      </c>
      <c r="W210" s="24">
        <f t="shared" si="60"/>
        <v>27.700831024930746</v>
      </c>
      <c r="X210" s="24">
        <f t="shared" si="61"/>
        <v>22.5</v>
      </c>
      <c r="Y210" s="46"/>
      <c r="Z210" s="34">
        <v>0</v>
      </c>
      <c r="AA210" s="25">
        <f t="shared" ref="AA210:AA265" si="69">(AB210/$E$4)+$D$6</f>
        <v>0</v>
      </c>
      <c r="AB210" s="10">
        <f t="shared" ref="AB210:AB265" si="70">Z210*IF(AD$17="DC",0.25,IF(AD$17="DM",0.5,1))</f>
        <v>0</v>
      </c>
      <c r="AC210" s="26">
        <f t="shared" ref="AC210:AC265" si="71">$D$4-Z210</f>
        <v>100</v>
      </c>
      <c r="AD210" s="47"/>
      <c r="AE210" s="26">
        <f t="shared" ref="AE210:AE265" si="72">IF(OR(H210&lt;AA210,H210&gt;AG210),1,0)</f>
        <v>0</v>
      </c>
      <c r="AF210" s="34">
        <v>0</v>
      </c>
      <c r="AG210" s="25">
        <f t="shared" ref="AG210:AG265" si="73">1-(AH210/$E$4)-(1-$E$6)</f>
        <v>1</v>
      </c>
      <c r="AH210" s="10">
        <f t="shared" ref="AH210:AH265" si="74">AF210*IF(AJ$17="DC",0.25,IF(AJ$17="DM",0.5,1))</f>
        <v>0</v>
      </c>
      <c r="AI210" s="26">
        <f t="shared" ref="AI210:AI265" si="75">AF210-$D$4</f>
        <v>-100</v>
      </c>
      <c r="AJ210" s="47"/>
    </row>
    <row r="211" spans="2:36" ht="14.45">
      <c r="B211" s="22">
        <f t="shared" ref="B211:B256" si="76">B210+1/(48*30)</f>
        <v>0.13541666666666632</v>
      </c>
      <c r="D211" s="59" t="s">
        <v>111</v>
      </c>
      <c r="F211" s="31">
        <v>0</v>
      </c>
      <c r="G211" s="31">
        <v>0</v>
      </c>
      <c r="H211" s="52">
        <f t="shared" ref="H211:H256" si="77">H210-(IF((F210+G210)&gt;0,(((F210+G210)*(1/60))/$E$8),(((F210+G210)*(1/60))*$D$8))/$E$4)</f>
        <v>0.47368421052631582</v>
      </c>
      <c r="I211" s="44"/>
      <c r="J211" s="54">
        <f t="shared" si="62"/>
        <v>27.700831024930746</v>
      </c>
      <c r="K211" s="55">
        <f t="shared" si="63"/>
        <v>22.5</v>
      </c>
      <c r="L211" s="54">
        <f>MIN(J$136:$J211)</f>
        <v>27.700831024930746</v>
      </c>
      <c r="M211" s="55">
        <f>MIN(K$136:$K211)</f>
        <v>22.5</v>
      </c>
      <c r="N211" s="24">
        <f t="shared" si="64"/>
        <v>-55.401662049861493</v>
      </c>
      <c r="O211" s="24">
        <f t="shared" si="65"/>
        <v>45</v>
      </c>
      <c r="P211" s="45"/>
      <c r="Q211" s="52">
        <f t="shared" ref="Q211:Q256" si="78">Q210-(IF((F210)&gt;0,(((F210)*(1/60))/$E$8),(((F210)*(1/60))*$D$8))/$E$4)</f>
        <v>0.47368421052631582</v>
      </c>
      <c r="R211" s="24">
        <f t="shared" si="66"/>
        <v>27.700831024930746</v>
      </c>
      <c r="S211" s="24">
        <f t="shared" si="67"/>
        <v>22.5</v>
      </c>
      <c r="T211" s="45"/>
      <c r="U211" s="36">
        <f t="shared" si="68"/>
        <v>0</v>
      </c>
      <c r="V211" s="36">
        <f t="shared" ref="V211:V256" si="79">V210+U210</f>
        <v>0</v>
      </c>
      <c r="W211" s="24">
        <f t="shared" ref="W211:W266" si="80">R211+V211</f>
        <v>27.700831024930746</v>
      </c>
      <c r="X211" s="24">
        <f t="shared" ref="X211:X266" si="81">S211-V211</f>
        <v>22.5</v>
      </c>
      <c r="Y211" s="46"/>
      <c r="Z211" s="34">
        <v>0</v>
      </c>
      <c r="AA211" s="25">
        <f t="shared" si="69"/>
        <v>0</v>
      </c>
      <c r="AB211" s="10">
        <f t="shared" si="70"/>
        <v>0</v>
      </c>
      <c r="AC211" s="26">
        <f t="shared" si="71"/>
        <v>100</v>
      </c>
      <c r="AD211" s="47"/>
      <c r="AE211" s="26">
        <f t="shared" si="72"/>
        <v>0</v>
      </c>
      <c r="AF211" s="34">
        <v>0</v>
      </c>
      <c r="AG211" s="25">
        <f t="shared" si="73"/>
        <v>1</v>
      </c>
      <c r="AH211" s="10">
        <f t="shared" si="74"/>
        <v>0</v>
      </c>
      <c r="AI211" s="26">
        <f t="shared" si="75"/>
        <v>-100</v>
      </c>
      <c r="AJ211" s="47"/>
    </row>
    <row r="212" spans="2:36" ht="14.45">
      <c r="B212" s="22">
        <f t="shared" si="76"/>
        <v>0.13611111111111077</v>
      </c>
      <c r="D212" s="59" t="s">
        <v>111</v>
      </c>
      <c r="F212" s="31">
        <v>0</v>
      </c>
      <c r="G212" s="31">
        <v>0</v>
      </c>
      <c r="H212" s="52">
        <f t="shared" si="77"/>
        <v>0.47368421052631582</v>
      </c>
      <c r="I212" s="44"/>
      <c r="J212" s="54">
        <f t="shared" si="62"/>
        <v>27.700831024930746</v>
      </c>
      <c r="K212" s="55">
        <f t="shared" si="63"/>
        <v>22.5</v>
      </c>
      <c r="L212" s="54">
        <f>MIN(J$136:$J212)</f>
        <v>27.700831024930746</v>
      </c>
      <c r="M212" s="55">
        <f>MIN(K$136:$K212)</f>
        <v>22.5</v>
      </c>
      <c r="N212" s="24">
        <f t="shared" si="64"/>
        <v>-55.401662049861493</v>
      </c>
      <c r="O212" s="24">
        <f t="shared" si="65"/>
        <v>45</v>
      </c>
      <c r="P212" s="45"/>
      <c r="Q212" s="52">
        <f t="shared" si="78"/>
        <v>0.47368421052631582</v>
      </c>
      <c r="R212" s="24">
        <f t="shared" si="66"/>
        <v>27.700831024930746</v>
      </c>
      <c r="S212" s="24">
        <f t="shared" si="67"/>
        <v>22.5</v>
      </c>
      <c r="T212" s="45"/>
      <c r="U212" s="36">
        <f t="shared" si="68"/>
        <v>0</v>
      </c>
      <c r="V212" s="36">
        <f t="shared" si="79"/>
        <v>0</v>
      </c>
      <c r="W212" s="24">
        <f t="shared" si="80"/>
        <v>27.700831024930746</v>
      </c>
      <c r="X212" s="24">
        <f t="shared" si="81"/>
        <v>22.5</v>
      </c>
      <c r="Y212" s="46"/>
      <c r="Z212" s="34">
        <v>0</v>
      </c>
      <c r="AA212" s="25">
        <f t="shared" si="69"/>
        <v>0</v>
      </c>
      <c r="AB212" s="10">
        <f t="shared" si="70"/>
        <v>0</v>
      </c>
      <c r="AC212" s="26">
        <f t="shared" si="71"/>
        <v>100</v>
      </c>
      <c r="AD212" s="47"/>
      <c r="AE212" s="26">
        <f t="shared" si="72"/>
        <v>0</v>
      </c>
      <c r="AF212" s="34">
        <v>0</v>
      </c>
      <c r="AG212" s="25">
        <f t="shared" si="73"/>
        <v>1</v>
      </c>
      <c r="AH212" s="10">
        <f t="shared" si="74"/>
        <v>0</v>
      </c>
      <c r="AI212" s="26">
        <f t="shared" si="75"/>
        <v>-100</v>
      </c>
      <c r="AJ212" s="47"/>
    </row>
    <row r="213" spans="2:36" ht="14.45">
      <c r="B213" s="22">
        <f t="shared" si="76"/>
        <v>0.13680555555555521</v>
      </c>
      <c r="D213" s="59" t="s">
        <v>111</v>
      </c>
      <c r="F213" s="31">
        <v>0</v>
      </c>
      <c r="G213" s="31">
        <v>0</v>
      </c>
      <c r="H213" s="52">
        <f t="shared" si="77"/>
        <v>0.47368421052631582</v>
      </c>
      <c r="I213" s="44"/>
      <c r="J213" s="54">
        <f t="shared" si="62"/>
        <v>27.700831024930746</v>
      </c>
      <c r="K213" s="55">
        <f t="shared" si="63"/>
        <v>22.5</v>
      </c>
      <c r="L213" s="54">
        <f>MIN(J$136:$J213)</f>
        <v>27.700831024930746</v>
      </c>
      <c r="M213" s="55">
        <f>MIN(K$136:$K213)</f>
        <v>22.5</v>
      </c>
      <c r="N213" s="24">
        <f t="shared" si="64"/>
        <v>-55.401662049861493</v>
      </c>
      <c r="O213" s="24">
        <f t="shared" si="65"/>
        <v>45</v>
      </c>
      <c r="P213" s="45"/>
      <c r="Q213" s="52">
        <f t="shared" si="78"/>
        <v>0.47368421052631582</v>
      </c>
      <c r="R213" s="24">
        <f t="shared" si="66"/>
        <v>27.700831024930746</v>
      </c>
      <c r="S213" s="24">
        <f t="shared" si="67"/>
        <v>22.5</v>
      </c>
      <c r="T213" s="45"/>
      <c r="U213" s="36">
        <f t="shared" si="68"/>
        <v>0</v>
      </c>
      <c r="V213" s="36">
        <f t="shared" si="79"/>
        <v>0</v>
      </c>
      <c r="W213" s="24">
        <f t="shared" si="80"/>
        <v>27.700831024930746</v>
      </c>
      <c r="X213" s="24">
        <f t="shared" si="81"/>
        <v>22.5</v>
      </c>
      <c r="Y213" s="46"/>
      <c r="Z213" s="34">
        <v>0</v>
      </c>
      <c r="AA213" s="25">
        <f t="shared" si="69"/>
        <v>0</v>
      </c>
      <c r="AB213" s="10">
        <f t="shared" si="70"/>
        <v>0</v>
      </c>
      <c r="AC213" s="26">
        <f t="shared" si="71"/>
        <v>100</v>
      </c>
      <c r="AD213" s="47"/>
      <c r="AE213" s="26">
        <f t="shared" si="72"/>
        <v>0</v>
      </c>
      <c r="AF213" s="34">
        <v>0</v>
      </c>
      <c r="AG213" s="25">
        <f t="shared" si="73"/>
        <v>1</v>
      </c>
      <c r="AH213" s="10">
        <f t="shared" si="74"/>
        <v>0</v>
      </c>
      <c r="AI213" s="26">
        <f t="shared" si="75"/>
        <v>-100</v>
      </c>
      <c r="AJ213" s="47"/>
    </row>
    <row r="214" spans="2:36" ht="14.45">
      <c r="B214" s="22">
        <f t="shared" si="76"/>
        <v>0.13749999999999965</v>
      </c>
      <c r="D214" s="59" t="s">
        <v>111</v>
      </c>
      <c r="F214" s="31">
        <v>0</v>
      </c>
      <c r="G214" s="31">
        <v>0</v>
      </c>
      <c r="H214" s="52">
        <f t="shared" si="77"/>
        <v>0.47368421052631582</v>
      </c>
      <c r="I214" s="44"/>
      <c r="J214" s="54">
        <f t="shared" si="62"/>
        <v>27.700831024930746</v>
      </c>
      <c r="K214" s="55">
        <f t="shared" si="63"/>
        <v>22.5</v>
      </c>
      <c r="L214" s="54">
        <f>MIN(J$136:$J214)</f>
        <v>27.700831024930746</v>
      </c>
      <c r="M214" s="55">
        <f>MIN(K$136:$K214)</f>
        <v>22.5</v>
      </c>
      <c r="N214" s="24">
        <f t="shared" si="64"/>
        <v>-55.401662049861493</v>
      </c>
      <c r="O214" s="24">
        <f t="shared" si="65"/>
        <v>45</v>
      </c>
      <c r="P214" s="45"/>
      <c r="Q214" s="52">
        <f t="shared" si="78"/>
        <v>0.47368421052631582</v>
      </c>
      <c r="R214" s="24">
        <f t="shared" si="66"/>
        <v>27.700831024930746</v>
      </c>
      <c r="S214" s="24">
        <f t="shared" si="67"/>
        <v>22.5</v>
      </c>
      <c r="T214" s="45"/>
      <c r="U214" s="36">
        <f t="shared" si="68"/>
        <v>0</v>
      </c>
      <c r="V214" s="36">
        <f t="shared" si="79"/>
        <v>0</v>
      </c>
      <c r="W214" s="24">
        <f t="shared" si="80"/>
        <v>27.700831024930746</v>
      </c>
      <c r="X214" s="24">
        <f t="shared" si="81"/>
        <v>22.5</v>
      </c>
      <c r="Y214" s="46"/>
      <c r="Z214" s="34">
        <v>0</v>
      </c>
      <c r="AA214" s="25">
        <f t="shared" si="69"/>
        <v>0</v>
      </c>
      <c r="AB214" s="10">
        <f t="shared" si="70"/>
        <v>0</v>
      </c>
      <c r="AC214" s="26">
        <f t="shared" si="71"/>
        <v>100</v>
      </c>
      <c r="AD214" s="47"/>
      <c r="AE214" s="26">
        <f t="shared" si="72"/>
        <v>0</v>
      </c>
      <c r="AF214" s="34">
        <v>0</v>
      </c>
      <c r="AG214" s="25">
        <f t="shared" si="73"/>
        <v>1</v>
      </c>
      <c r="AH214" s="10">
        <f t="shared" si="74"/>
        <v>0</v>
      </c>
      <c r="AI214" s="26">
        <f t="shared" si="75"/>
        <v>-100</v>
      </c>
      <c r="AJ214" s="47"/>
    </row>
    <row r="215" spans="2:36" ht="14.45">
      <c r="B215" s="22">
        <f t="shared" si="76"/>
        <v>0.13819444444444409</v>
      </c>
      <c r="D215" s="59" t="s">
        <v>111</v>
      </c>
      <c r="F215" s="31">
        <v>0</v>
      </c>
      <c r="G215" s="31">
        <v>0</v>
      </c>
      <c r="H215" s="52">
        <f t="shared" si="77"/>
        <v>0.47368421052631582</v>
      </c>
      <c r="I215" s="44"/>
      <c r="J215" s="54">
        <f t="shared" si="62"/>
        <v>27.700831024930746</v>
      </c>
      <c r="K215" s="55">
        <f t="shared" si="63"/>
        <v>22.5</v>
      </c>
      <c r="L215" s="54">
        <f>MIN(J$136:$J215)</f>
        <v>27.700831024930746</v>
      </c>
      <c r="M215" s="55">
        <f>MIN(K$136:$K215)</f>
        <v>22.5</v>
      </c>
      <c r="N215" s="24">
        <f t="shared" si="64"/>
        <v>-55.401662049861493</v>
      </c>
      <c r="O215" s="24">
        <f t="shared" si="65"/>
        <v>45</v>
      </c>
      <c r="P215" s="45"/>
      <c r="Q215" s="52">
        <f t="shared" si="78"/>
        <v>0.47368421052631582</v>
      </c>
      <c r="R215" s="24">
        <f t="shared" si="66"/>
        <v>27.700831024930746</v>
      </c>
      <c r="S215" s="24">
        <f t="shared" si="67"/>
        <v>22.5</v>
      </c>
      <c r="T215" s="45"/>
      <c r="U215" s="36">
        <f t="shared" si="68"/>
        <v>0</v>
      </c>
      <c r="V215" s="36">
        <f t="shared" si="79"/>
        <v>0</v>
      </c>
      <c r="W215" s="24">
        <f t="shared" si="80"/>
        <v>27.700831024930746</v>
      </c>
      <c r="X215" s="24">
        <f t="shared" si="81"/>
        <v>22.5</v>
      </c>
      <c r="Y215" s="46"/>
      <c r="Z215" s="34">
        <v>0</v>
      </c>
      <c r="AA215" s="25">
        <f t="shared" si="69"/>
        <v>0</v>
      </c>
      <c r="AB215" s="10">
        <f t="shared" si="70"/>
        <v>0</v>
      </c>
      <c r="AC215" s="26">
        <f t="shared" si="71"/>
        <v>100</v>
      </c>
      <c r="AD215" s="47"/>
      <c r="AE215" s="26">
        <f t="shared" si="72"/>
        <v>0</v>
      </c>
      <c r="AF215" s="34">
        <v>0</v>
      </c>
      <c r="AG215" s="25">
        <f t="shared" si="73"/>
        <v>1</v>
      </c>
      <c r="AH215" s="10">
        <f t="shared" si="74"/>
        <v>0</v>
      </c>
      <c r="AI215" s="26">
        <f t="shared" si="75"/>
        <v>-100</v>
      </c>
      <c r="AJ215" s="47"/>
    </row>
    <row r="216" spans="2:36" ht="14.45">
      <c r="B216" s="22">
        <f t="shared" si="76"/>
        <v>0.13888888888888853</v>
      </c>
      <c r="D216" s="59" t="s">
        <v>111</v>
      </c>
      <c r="F216" s="31">
        <v>0</v>
      </c>
      <c r="G216" s="31">
        <v>0</v>
      </c>
      <c r="H216" s="52">
        <f t="shared" si="77"/>
        <v>0.47368421052631582</v>
      </c>
      <c r="I216" s="44"/>
      <c r="J216" s="54">
        <f t="shared" si="62"/>
        <v>27.700831024930746</v>
      </c>
      <c r="K216" s="55">
        <f t="shared" si="63"/>
        <v>22.5</v>
      </c>
      <c r="L216" s="54">
        <f>MIN(J$136:$J216)</f>
        <v>27.700831024930746</v>
      </c>
      <c r="M216" s="55">
        <f>MIN(K$136:$K216)</f>
        <v>22.5</v>
      </c>
      <c r="N216" s="24">
        <f t="shared" si="64"/>
        <v>-55.401662049861493</v>
      </c>
      <c r="O216" s="24">
        <f t="shared" si="65"/>
        <v>45</v>
      </c>
      <c r="P216" s="45"/>
      <c r="Q216" s="52">
        <f t="shared" si="78"/>
        <v>0.47368421052631582</v>
      </c>
      <c r="R216" s="24">
        <f t="shared" si="66"/>
        <v>27.700831024930746</v>
      </c>
      <c r="S216" s="24">
        <f t="shared" si="67"/>
        <v>22.5</v>
      </c>
      <c r="T216" s="45"/>
      <c r="U216" s="36">
        <f t="shared" si="68"/>
        <v>0</v>
      </c>
      <c r="V216" s="36">
        <f t="shared" si="79"/>
        <v>0</v>
      </c>
      <c r="W216" s="24">
        <f t="shared" si="80"/>
        <v>27.700831024930746</v>
      </c>
      <c r="X216" s="24">
        <f t="shared" si="81"/>
        <v>22.5</v>
      </c>
      <c r="Y216" s="46"/>
      <c r="Z216" s="34">
        <v>0</v>
      </c>
      <c r="AA216" s="25">
        <f t="shared" si="69"/>
        <v>0</v>
      </c>
      <c r="AB216" s="10">
        <f t="shared" si="70"/>
        <v>0</v>
      </c>
      <c r="AC216" s="26">
        <f t="shared" si="71"/>
        <v>100</v>
      </c>
      <c r="AD216" s="47"/>
      <c r="AE216" s="26">
        <f t="shared" si="72"/>
        <v>0</v>
      </c>
      <c r="AF216" s="34">
        <v>0</v>
      </c>
      <c r="AG216" s="25">
        <f t="shared" si="73"/>
        <v>1</v>
      </c>
      <c r="AH216" s="10">
        <f t="shared" si="74"/>
        <v>0</v>
      </c>
      <c r="AI216" s="26">
        <f t="shared" si="75"/>
        <v>-100</v>
      </c>
      <c r="AJ216" s="47"/>
    </row>
    <row r="217" spans="2:36" ht="14.45">
      <c r="B217" s="22">
        <f t="shared" si="76"/>
        <v>0.13958333333333298</v>
      </c>
      <c r="D217" s="59" t="s">
        <v>111</v>
      </c>
      <c r="F217" s="31">
        <v>0</v>
      </c>
      <c r="G217" s="31">
        <v>0</v>
      </c>
      <c r="H217" s="52">
        <f t="shared" si="77"/>
        <v>0.47368421052631582</v>
      </c>
      <c r="I217" s="44"/>
      <c r="J217" s="54">
        <f t="shared" si="62"/>
        <v>27.700831024930746</v>
      </c>
      <c r="K217" s="55">
        <f t="shared" si="63"/>
        <v>22.5</v>
      </c>
      <c r="L217" s="54">
        <f>MIN(J$136:$J217)</f>
        <v>27.700831024930746</v>
      </c>
      <c r="M217" s="55">
        <f>MIN(K$136:$K217)</f>
        <v>22.5</v>
      </c>
      <c r="N217" s="24">
        <f t="shared" si="64"/>
        <v>-55.401662049861493</v>
      </c>
      <c r="O217" s="24">
        <f t="shared" si="65"/>
        <v>45</v>
      </c>
      <c r="P217" s="45"/>
      <c r="Q217" s="52">
        <f t="shared" si="78"/>
        <v>0.47368421052631582</v>
      </c>
      <c r="R217" s="24">
        <f t="shared" si="66"/>
        <v>27.700831024930746</v>
      </c>
      <c r="S217" s="24">
        <f t="shared" si="67"/>
        <v>22.5</v>
      </c>
      <c r="T217" s="45"/>
      <c r="U217" s="36">
        <f t="shared" si="68"/>
        <v>0</v>
      </c>
      <c r="V217" s="36">
        <f t="shared" si="79"/>
        <v>0</v>
      </c>
      <c r="W217" s="24">
        <f t="shared" si="80"/>
        <v>27.700831024930746</v>
      </c>
      <c r="X217" s="24">
        <f t="shared" si="81"/>
        <v>22.5</v>
      </c>
      <c r="Y217" s="46"/>
      <c r="Z217" s="34">
        <v>0</v>
      </c>
      <c r="AA217" s="25">
        <f t="shared" si="69"/>
        <v>0</v>
      </c>
      <c r="AB217" s="10">
        <f t="shared" si="70"/>
        <v>0</v>
      </c>
      <c r="AC217" s="26">
        <f t="shared" si="71"/>
        <v>100</v>
      </c>
      <c r="AD217" s="47"/>
      <c r="AE217" s="26">
        <f t="shared" si="72"/>
        <v>0</v>
      </c>
      <c r="AF217" s="34">
        <v>0</v>
      </c>
      <c r="AG217" s="25">
        <f t="shared" si="73"/>
        <v>1</v>
      </c>
      <c r="AH217" s="10">
        <f t="shared" si="74"/>
        <v>0</v>
      </c>
      <c r="AI217" s="26">
        <f t="shared" si="75"/>
        <v>-100</v>
      </c>
      <c r="AJ217" s="47"/>
    </row>
    <row r="218" spans="2:36" ht="14.45">
      <c r="B218" s="22">
        <f t="shared" si="76"/>
        <v>0.14027777777777742</v>
      </c>
      <c r="D218" s="59" t="s">
        <v>111</v>
      </c>
      <c r="F218" s="31">
        <v>0</v>
      </c>
      <c r="G218" s="31">
        <v>0</v>
      </c>
      <c r="H218" s="52">
        <f t="shared" si="77"/>
        <v>0.47368421052631582</v>
      </c>
      <c r="I218" s="44"/>
      <c r="J218" s="54">
        <f t="shared" si="62"/>
        <v>27.700831024930746</v>
      </c>
      <c r="K218" s="55">
        <f t="shared" si="63"/>
        <v>22.5</v>
      </c>
      <c r="L218" s="54">
        <f>MIN(J$136:$J218)</f>
        <v>27.700831024930746</v>
      </c>
      <c r="M218" s="55">
        <f>MIN(K$136:$K218)</f>
        <v>22.5</v>
      </c>
      <c r="N218" s="24">
        <f t="shared" si="64"/>
        <v>-55.401662049861493</v>
      </c>
      <c r="O218" s="24">
        <f t="shared" si="65"/>
        <v>45</v>
      </c>
      <c r="P218" s="45"/>
      <c r="Q218" s="52">
        <f t="shared" si="78"/>
        <v>0.47368421052631582</v>
      </c>
      <c r="R218" s="24">
        <f t="shared" si="66"/>
        <v>27.700831024930746</v>
      </c>
      <c r="S218" s="24">
        <f t="shared" si="67"/>
        <v>22.5</v>
      </c>
      <c r="T218" s="45"/>
      <c r="U218" s="36">
        <f t="shared" si="68"/>
        <v>0</v>
      </c>
      <c r="V218" s="36">
        <f t="shared" si="79"/>
        <v>0</v>
      </c>
      <c r="W218" s="24">
        <f t="shared" si="80"/>
        <v>27.700831024930746</v>
      </c>
      <c r="X218" s="24">
        <f t="shared" si="81"/>
        <v>22.5</v>
      </c>
      <c r="Y218" s="46"/>
      <c r="Z218" s="34">
        <v>0</v>
      </c>
      <c r="AA218" s="25">
        <f t="shared" si="69"/>
        <v>0</v>
      </c>
      <c r="AB218" s="10">
        <f t="shared" si="70"/>
        <v>0</v>
      </c>
      <c r="AC218" s="26">
        <f t="shared" si="71"/>
        <v>100</v>
      </c>
      <c r="AD218" s="47"/>
      <c r="AE218" s="26">
        <f t="shared" si="72"/>
        <v>0</v>
      </c>
      <c r="AF218" s="34">
        <v>0</v>
      </c>
      <c r="AG218" s="25">
        <f t="shared" si="73"/>
        <v>1</v>
      </c>
      <c r="AH218" s="10">
        <f t="shared" si="74"/>
        <v>0</v>
      </c>
      <c r="AI218" s="26">
        <f t="shared" si="75"/>
        <v>-100</v>
      </c>
      <c r="AJ218" s="47"/>
    </row>
    <row r="219" spans="2:36" ht="14.45">
      <c r="B219" s="22">
        <f t="shared" si="76"/>
        <v>0.14097222222222186</v>
      </c>
      <c r="D219" s="59" t="s">
        <v>111</v>
      </c>
      <c r="F219" s="31">
        <v>0</v>
      </c>
      <c r="G219" s="31">
        <v>0</v>
      </c>
      <c r="H219" s="52">
        <f t="shared" si="77"/>
        <v>0.47368421052631582</v>
      </c>
      <c r="I219" s="44"/>
      <c r="J219" s="54">
        <f t="shared" si="62"/>
        <v>27.700831024930746</v>
      </c>
      <c r="K219" s="55">
        <f t="shared" si="63"/>
        <v>22.5</v>
      </c>
      <c r="L219" s="54">
        <f>MIN(J$136:$J219)</f>
        <v>27.700831024930746</v>
      </c>
      <c r="M219" s="55">
        <f>MIN(K$136:$K219)</f>
        <v>22.5</v>
      </c>
      <c r="N219" s="24">
        <f t="shared" si="64"/>
        <v>-55.401662049861493</v>
      </c>
      <c r="O219" s="24">
        <f t="shared" si="65"/>
        <v>45</v>
      </c>
      <c r="P219" s="45"/>
      <c r="Q219" s="52">
        <f t="shared" si="78"/>
        <v>0.47368421052631582</v>
      </c>
      <c r="R219" s="24">
        <f t="shared" si="66"/>
        <v>27.700831024930746</v>
      </c>
      <c r="S219" s="24">
        <f t="shared" si="67"/>
        <v>22.5</v>
      </c>
      <c r="T219" s="45"/>
      <c r="U219" s="36">
        <f t="shared" si="68"/>
        <v>0</v>
      </c>
      <c r="V219" s="36">
        <f t="shared" si="79"/>
        <v>0</v>
      </c>
      <c r="W219" s="24">
        <f t="shared" si="80"/>
        <v>27.700831024930746</v>
      </c>
      <c r="X219" s="24">
        <f t="shared" si="81"/>
        <v>22.5</v>
      </c>
      <c r="Y219" s="46"/>
      <c r="Z219" s="34">
        <v>0</v>
      </c>
      <c r="AA219" s="25">
        <f t="shared" si="69"/>
        <v>0</v>
      </c>
      <c r="AB219" s="10">
        <f t="shared" si="70"/>
        <v>0</v>
      </c>
      <c r="AC219" s="26">
        <f t="shared" si="71"/>
        <v>100</v>
      </c>
      <c r="AD219" s="47"/>
      <c r="AE219" s="26">
        <f t="shared" si="72"/>
        <v>0</v>
      </c>
      <c r="AF219" s="34">
        <v>0</v>
      </c>
      <c r="AG219" s="25">
        <f t="shared" si="73"/>
        <v>1</v>
      </c>
      <c r="AH219" s="10">
        <f t="shared" si="74"/>
        <v>0</v>
      </c>
      <c r="AI219" s="26">
        <f t="shared" si="75"/>
        <v>-100</v>
      </c>
      <c r="AJ219" s="47"/>
    </row>
    <row r="220" spans="2:36" ht="14.45">
      <c r="B220" s="22">
        <f t="shared" si="76"/>
        <v>0.1416666666666663</v>
      </c>
      <c r="D220" s="59" t="s">
        <v>111</v>
      </c>
      <c r="F220" s="31">
        <v>0</v>
      </c>
      <c r="G220" s="31">
        <v>0</v>
      </c>
      <c r="H220" s="52">
        <f t="shared" si="77"/>
        <v>0.47368421052631582</v>
      </c>
      <c r="I220" s="44"/>
      <c r="J220" s="54">
        <f t="shared" si="62"/>
        <v>27.700831024930746</v>
      </c>
      <c r="K220" s="55">
        <f t="shared" si="63"/>
        <v>22.5</v>
      </c>
      <c r="L220" s="54">
        <f>MIN(J$136:$J220)</f>
        <v>27.700831024930746</v>
      </c>
      <c r="M220" s="55">
        <f>MIN(K$136:$K220)</f>
        <v>22.5</v>
      </c>
      <c r="N220" s="24">
        <f t="shared" si="64"/>
        <v>-55.401662049861493</v>
      </c>
      <c r="O220" s="24">
        <f t="shared" si="65"/>
        <v>45</v>
      </c>
      <c r="P220" s="45"/>
      <c r="Q220" s="52">
        <f t="shared" si="78"/>
        <v>0.47368421052631582</v>
      </c>
      <c r="R220" s="24">
        <f t="shared" si="66"/>
        <v>27.700831024930746</v>
      </c>
      <c r="S220" s="24">
        <f t="shared" si="67"/>
        <v>22.5</v>
      </c>
      <c r="T220" s="45"/>
      <c r="U220" s="36">
        <f t="shared" si="68"/>
        <v>0</v>
      </c>
      <c r="V220" s="36">
        <f t="shared" si="79"/>
        <v>0</v>
      </c>
      <c r="W220" s="24">
        <f t="shared" si="80"/>
        <v>27.700831024930746</v>
      </c>
      <c r="X220" s="24">
        <f t="shared" si="81"/>
        <v>22.5</v>
      </c>
      <c r="Y220" s="46"/>
      <c r="Z220" s="34">
        <v>0</v>
      </c>
      <c r="AA220" s="25">
        <f t="shared" si="69"/>
        <v>0</v>
      </c>
      <c r="AB220" s="10">
        <f t="shared" si="70"/>
        <v>0</v>
      </c>
      <c r="AC220" s="26">
        <f t="shared" si="71"/>
        <v>100</v>
      </c>
      <c r="AD220" s="47"/>
      <c r="AE220" s="26">
        <f t="shared" si="72"/>
        <v>0</v>
      </c>
      <c r="AF220" s="34">
        <v>0</v>
      </c>
      <c r="AG220" s="25">
        <f t="shared" si="73"/>
        <v>1</v>
      </c>
      <c r="AH220" s="10">
        <f t="shared" si="74"/>
        <v>0</v>
      </c>
      <c r="AI220" s="26">
        <f t="shared" si="75"/>
        <v>-100</v>
      </c>
      <c r="AJ220" s="47"/>
    </row>
    <row r="221" spans="2:36" ht="14.45">
      <c r="B221" s="22">
        <f t="shared" si="76"/>
        <v>0.14236111111111074</v>
      </c>
      <c r="D221" s="59" t="s">
        <v>111</v>
      </c>
      <c r="F221" s="31">
        <v>0</v>
      </c>
      <c r="G221" s="31">
        <v>0</v>
      </c>
      <c r="H221" s="52">
        <f t="shared" si="77"/>
        <v>0.47368421052631582</v>
      </c>
      <c r="I221" s="44"/>
      <c r="J221" s="54">
        <f t="shared" si="62"/>
        <v>27.700831024930746</v>
      </c>
      <c r="K221" s="55">
        <f t="shared" si="63"/>
        <v>22.5</v>
      </c>
      <c r="L221" s="54">
        <f>MIN(J$136:$J221)</f>
        <v>27.700831024930746</v>
      </c>
      <c r="M221" s="55">
        <f>MIN(K$136:$K221)</f>
        <v>22.5</v>
      </c>
      <c r="N221" s="24">
        <f t="shared" si="64"/>
        <v>-55.401662049861493</v>
      </c>
      <c r="O221" s="24">
        <f t="shared" si="65"/>
        <v>45</v>
      </c>
      <c r="P221" s="45"/>
      <c r="Q221" s="52">
        <f t="shared" si="78"/>
        <v>0.47368421052631582</v>
      </c>
      <c r="R221" s="24">
        <f t="shared" si="66"/>
        <v>27.700831024930746</v>
      </c>
      <c r="S221" s="24">
        <f t="shared" si="67"/>
        <v>22.5</v>
      </c>
      <c r="T221" s="45"/>
      <c r="U221" s="36">
        <f t="shared" si="68"/>
        <v>0</v>
      </c>
      <c r="V221" s="36">
        <f t="shared" si="79"/>
        <v>0</v>
      </c>
      <c r="W221" s="24">
        <f t="shared" si="80"/>
        <v>27.700831024930746</v>
      </c>
      <c r="X221" s="24">
        <f t="shared" si="81"/>
        <v>22.5</v>
      </c>
      <c r="Y221" s="46"/>
      <c r="Z221" s="34">
        <v>0</v>
      </c>
      <c r="AA221" s="25">
        <f t="shared" si="69"/>
        <v>0</v>
      </c>
      <c r="AB221" s="10">
        <f t="shared" si="70"/>
        <v>0</v>
      </c>
      <c r="AC221" s="26">
        <f t="shared" si="71"/>
        <v>100</v>
      </c>
      <c r="AD221" s="47"/>
      <c r="AE221" s="26">
        <f t="shared" si="72"/>
        <v>0</v>
      </c>
      <c r="AF221" s="34">
        <v>0</v>
      </c>
      <c r="AG221" s="25">
        <f t="shared" si="73"/>
        <v>1</v>
      </c>
      <c r="AH221" s="10">
        <f t="shared" si="74"/>
        <v>0</v>
      </c>
      <c r="AI221" s="26">
        <f t="shared" si="75"/>
        <v>-100</v>
      </c>
      <c r="AJ221" s="47"/>
    </row>
    <row r="222" spans="2:36" ht="14.45">
      <c r="B222" s="22">
        <f t="shared" si="76"/>
        <v>0.14305555555555519</v>
      </c>
      <c r="D222" s="59" t="s">
        <v>111</v>
      </c>
      <c r="F222" s="31">
        <v>0</v>
      </c>
      <c r="G222" s="31">
        <v>0</v>
      </c>
      <c r="H222" s="52">
        <f t="shared" si="77"/>
        <v>0.47368421052631582</v>
      </c>
      <c r="I222" s="44"/>
      <c r="J222" s="54">
        <f t="shared" si="62"/>
        <v>27.700831024930746</v>
      </c>
      <c r="K222" s="55">
        <f t="shared" si="63"/>
        <v>22.5</v>
      </c>
      <c r="L222" s="54">
        <f>MIN(J$136:$J222)</f>
        <v>27.700831024930746</v>
      </c>
      <c r="M222" s="55">
        <f>MIN(K$136:$K222)</f>
        <v>22.5</v>
      </c>
      <c r="N222" s="24">
        <f t="shared" si="64"/>
        <v>-55.401662049861493</v>
      </c>
      <c r="O222" s="24">
        <f t="shared" si="65"/>
        <v>45</v>
      </c>
      <c r="P222" s="45"/>
      <c r="Q222" s="52">
        <f t="shared" si="78"/>
        <v>0.47368421052631582</v>
      </c>
      <c r="R222" s="24">
        <f t="shared" si="66"/>
        <v>27.700831024930746</v>
      </c>
      <c r="S222" s="24">
        <f t="shared" si="67"/>
        <v>22.5</v>
      </c>
      <c r="T222" s="45"/>
      <c r="U222" s="36">
        <f t="shared" si="68"/>
        <v>0</v>
      </c>
      <c r="V222" s="36">
        <f t="shared" si="79"/>
        <v>0</v>
      </c>
      <c r="W222" s="24">
        <f t="shared" si="80"/>
        <v>27.700831024930746</v>
      </c>
      <c r="X222" s="24">
        <f t="shared" si="81"/>
        <v>22.5</v>
      </c>
      <c r="Y222" s="46"/>
      <c r="Z222" s="34">
        <v>0</v>
      </c>
      <c r="AA222" s="25">
        <f t="shared" si="69"/>
        <v>0</v>
      </c>
      <c r="AB222" s="10">
        <f t="shared" si="70"/>
        <v>0</v>
      </c>
      <c r="AC222" s="26">
        <f t="shared" si="71"/>
        <v>100</v>
      </c>
      <c r="AD222" s="47"/>
      <c r="AE222" s="26">
        <f t="shared" si="72"/>
        <v>0</v>
      </c>
      <c r="AF222" s="34">
        <v>0</v>
      </c>
      <c r="AG222" s="25">
        <f t="shared" si="73"/>
        <v>1</v>
      </c>
      <c r="AH222" s="10">
        <f t="shared" si="74"/>
        <v>0</v>
      </c>
      <c r="AI222" s="26">
        <f t="shared" si="75"/>
        <v>-100</v>
      </c>
      <c r="AJ222" s="47"/>
    </row>
    <row r="223" spans="2:36" ht="14.45">
      <c r="B223" s="22">
        <f t="shared" si="76"/>
        <v>0.14374999999999963</v>
      </c>
      <c r="D223" s="59" t="s">
        <v>111</v>
      </c>
      <c r="F223" s="31">
        <v>0</v>
      </c>
      <c r="G223" s="31">
        <v>0</v>
      </c>
      <c r="H223" s="52">
        <f t="shared" si="77"/>
        <v>0.47368421052631582</v>
      </c>
      <c r="I223" s="44"/>
      <c r="J223" s="54">
        <f t="shared" si="62"/>
        <v>27.700831024930746</v>
      </c>
      <c r="K223" s="55">
        <f t="shared" si="63"/>
        <v>22.5</v>
      </c>
      <c r="L223" s="54">
        <f>MIN(J$136:$J223)</f>
        <v>27.700831024930746</v>
      </c>
      <c r="M223" s="55">
        <f>MIN(K$136:$K223)</f>
        <v>22.5</v>
      </c>
      <c r="N223" s="24">
        <f t="shared" si="64"/>
        <v>-55.401662049861493</v>
      </c>
      <c r="O223" s="24">
        <f t="shared" si="65"/>
        <v>45</v>
      </c>
      <c r="P223" s="45"/>
      <c r="Q223" s="52">
        <f t="shared" si="78"/>
        <v>0.47368421052631582</v>
      </c>
      <c r="R223" s="24">
        <f t="shared" si="66"/>
        <v>27.700831024930746</v>
      </c>
      <c r="S223" s="24">
        <f t="shared" si="67"/>
        <v>22.5</v>
      </c>
      <c r="T223" s="45"/>
      <c r="U223" s="36">
        <f t="shared" si="68"/>
        <v>0</v>
      </c>
      <c r="V223" s="36">
        <f t="shared" si="79"/>
        <v>0</v>
      </c>
      <c r="W223" s="24">
        <f t="shared" si="80"/>
        <v>27.700831024930746</v>
      </c>
      <c r="X223" s="24">
        <f t="shared" si="81"/>
        <v>22.5</v>
      </c>
      <c r="Y223" s="46"/>
      <c r="Z223" s="34">
        <v>0</v>
      </c>
      <c r="AA223" s="25">
        <f t="shared" si="69"/>
        <v>0</v>
      </c>
      <c r="AB223" s="10">
        <f t="shared" si="70"/>
        <v>0</v>
      </c>
      <c r="AC223" s="26">
        <f t="shared" si="71"/>
        <v>100</v>
      </c>
      <c r="AD223" s="47"/>
      <c r="AE223" s="26">
        <f t="shared" si="72"/>
        <v>0</v>
      </c>
      <c r="AF223" s="34">
        <v>0</v>
      </c>
      <c r="AG223" s="25">
        <f t="shared" si="73"/>
        <v>1</v>
      </c>
      <c r="AH223" s="10">
        <f t="shared" si="74"/>
        <v>0</v>
      </c>
      <c r="AI223" s="26">
        <f t="shared" si="75"/>
        <v>-100</v>
      </c>
      <c r="AJ223" s="47"/>
    </row>
    <row r="224" spans="2:36" ht="14.45">
      <c r="B224" s="22">
        <f t="shared" si="76"/>
        <v>0.14444444444444407</v>
      </c>
      <c r="D224" s="59" t="s">
        <v>111</v>
      </c>
      <c r="F224" s="31">
        <v>0</v>
      </c>
      <c r="G224" s="31">
        <v>0</v>
      </c>
      <c r="H224" s="52">
        <f t="shared" si="77"/>
        <v>0.47368421052631582</v>
      </c>
      <c r="I224" s="44"/>
      <c r="J224" s="54">
        <f t="shared" si="62"/>
        <v>27.700831024930746</v>
      </c>
      <c r="K224" s="55">
        <f t="shared" si="63"/>
        <v>22.5</v>
      </c>
      <c r="L224" s="54">
        <f>MIN(J$136:$J224)</f>
        <v>27.700831024930746</v>
      </c>
      <c r="M224" s="55">
        <f>MIN(K$136:$K224)</f>
        <v>22.5</v>
      </c>
      <c r="N224" s="24">
        <f t="shared" si="64"/>
        <v>-55.401662049861493</v>
      </c>
      <c r="O224" s="24">
        <f t="shared" si="65"/>
        <v>45</v>
      </c>
      <c r="P224" s="45"/>
      <c r="Q224" s="52">
        <f t="shared" si="78"/>
        <v>0.47368421052631582</v>
      </c>
      <c r="R224" s="24">
        <f t="shared" si="66"/>
        <v>27.700831024930746</v>
      </c>
      <c r="S224" s="24">
        <f t="shared" si="67"/>
        <v>22.5</v>
      </c>
      <c r="T224" s="45"/>
      <c r="U224" s="36">
        <f t="shared" si="68"/>
        <v>0</v>
      </c>
      <c r="V224" s="36">
        <f t="shared" si="79"/>
        <v>0</v>
      </c>
      <c r="W224" s="24">
        <f t="shared" si="80"/>
        <v>27.700831024930746</v>
      </c>
      <c r="X224" s="24">
        <f t="shared" si="81"/>
        <v>22.5</v>
      </c>
      <c r="Y224" s="46"/>
      <c r="Z224" s="34">
        <v>0</v>
      </c>
      <c r="AA224" s="25">
        <f t="shared" si="69"/>
        <v>0</v>
      </c>
      <c r="AB224" s="10">
        <f t="shared" si="70"/>
        <v>0</v>
      </c>
      <c r="AC224" s="26">
        <f t="shared" si="71"/>
        <v>100</v>
      </c>
      <c r="AD224" s="47"/>
      <c r="AE224" s="26">
        <f t="shared" si="72"/>
        <v>0</v>
      </c>
      <c r="AF224" s="34">
        <v>0</v>
      </c>
      <c r="AG224" s="25">
        <f t="shared" si="73"/>
        <v>1</v>
      </c>
      <c r="AH224" s="10">
        <f t="shared" si="74"/>
        <v>0</v>
      </c>
      <c r="AI224" s="26">
        <f t="shared" si="75"/>
        <v>-100</v>
      </c>
      <c r="AJ224" s="47"/>
    </row>
    <row r="225" spans="2:36" ht="14.45">
      <c r="B225" s="22">
        <f t="shared" si="76"/>
        <v>0.14513888888888851</v>
      </c>
      <c r="D225" s="59" t="s">
        <v>111</v>
      </c>
      <c r="F225" s="31">
        <v>0</v>
      </c>
      <c r="G225" s="31">
        <v>0</v>
      </c>
      <c r="H225" s="52">
        <f t="shared" si="77"/>
        <v>0.47368421052631582</v>
      </c>
      <c r="I225" s="44"/>
      <c r="J225" s="54">
        <f t="shared" si="62"/>
        <v>27.700831024930746</v>
      </c>
      <c r="K225" s="55">
        <f t="shared" si="63"/>
        <v>22.5</v>
      </c>
      <c r="L225" s="54">
        <f>MIN(J$136:$J225)</f>
        <v>27.700831024930746</v>
      </c>
      <c r="M225" s="55">
        <f>MIN(K$136:$K225)</f>
        <v>22.5</v>
      </c>
      <c r="N225" s="24">
        <f t="shared" si="64"/>
        <v>-55.401662049861493</v>
      </c>
      <c r="O225" s="24">
        <f t="shared" si="65"/>
        <v>45</v>
      </c>
      <c r="P225" s="45"/>
      <c r="Q225" s="52">
        <f t="shared" si="78"/>
        <v>0.47368421052631582</v>
      </c>
      <c r="R225" s="24">
        <f t="shared" si="66"/>
        <v>27.700831024930746</v>
      </c>
      <c r="S225" s="24">
        <f t="shared" si="67"/>
        <v>22.5</v>
      </c>
      <c r="T225" s="45"/>
      <c r="U225" s="36">
        <f t="shared" si="68"/>
        <v>0</v>
      </c>
      <c r="V225" s="36">
        <f t="shared" si="79"/>
        <v>0</v>
      </c>
      <c r="W225" s="24">
        <f t="shared" si="80"/>
        <v>27.700831024930746</v>
      </c>
      <c r="X225" s="24">
        <f t="shared" si="81"/>
        <v>22.5</v>
      </c>
      <c r="Y225" s="46"/>
      <c r="Z225" s="34">
        <v>0</v>
      </c>
      <c r="AA225" s="25">
        <f t="shared" si="69"/>
        <v>0</v>
      </c>
      <c r="AB225" s="10">
        <f t="shared" si="70"/>
        <v>0</v>
      </c>
      <c r="AC225" s="26">
        <f t="shared" si="71"/>
        <v>100</v>
      </c>
      <c r="AD225" s="47"/>
      <c r="AE225" s="26">
        <f t="shared" si="72"/>
        <v>0</v>
      </c>
      <c r="AF225" s="34">
        <v>0</v>
      </c>
      <c r="AG225" s="25">
        <f t="shared" si="73"/>
        <v>1</v>
      </c>
      <c r="AH225" s="10">
        <f t="shared" si="74"/>
        <v>0</v>
      </c>
      <c r="AI225" s="26">
        <f t="shared" si="75"/>
        <v>-100</v>
      </c>
      <c r="AJ225" s="47"/>
    </row>
    <row r="226" spans="2:36" ht="14.45">
      <c r="B226" s="22">
        <f t="shared" si="76"/>
        <v>0.14583333333333295</v>
      </c>
      <c r="D226" s="59" t="s">
        <v>111</v>
      </c>
      <c r="F226" s="31">
        <v>0</v>
      </c>
      <c r="G226" s="31">
        <v>0</v>
      </c>
      <c r="H226" s="52">
        <f t="shared" si="77"/>
        <v>0.47368421052631582</v>
      </c>
      <c r="I226" s="44"/>
      <c r="J226" s="54">
        <f t="shared" si="62"/>
        <v>27.700831024930746</v>
      </c>
      <c r="K226" s="55">
        <f t="shared" si="63"/>
        <v>22.5</v>
      </c>
      <c r="L226" s="54">
        <f>MIN(J$136:$J226)</f>
        <v>27.700831024930746</v>
      </c>
      <c r="M226" s="55">
        <f>MIN(K$136:$K226)</f>
        <v>22.5</v>
      </c>
      <c r="N226" s="24">
        <f t="shared" si="64"/>
        <v>-55.401662049861493</v>
      </c>
      <c r="O226" s="24">
        <f t="shared" si="65"/>
        <v>45</v>
      </c>
      <c r="P226" s="45"/>
      <c r="Q226" s="52">
        <f t="shared" si="78"/>
        <v>0.47368421052631582</v>
      </c>
      <c r="R226" s="24">
        <f t="shared" si="66"/>
        <v>27.700831024930746</v>
      </c>
      <c r="S226" s="24">
        <f t="shared" si="67"/>
        <v>22.5</v>
      </c>
      <c r="T226" s="45"/>
      <c r="U226" s="36">
        <f t="shared" si="68"/>
        <v>0</v>
      </c>
      <c r="V226" s="36">
        <f t="shared" si="79"/>
        <v>0</v>
      </c>
      <c r="W226" s="24">
        <f t="shared" si="80"/>
        <v>27.700831024930746</v>
      </c>
      <c r="X226" s="24">
        <f t="shared" si="81"/>
        <v>22.5</v>
      </c>
      <c r="Y226" s="46"/>
      <c r="Z226" s="34">
        <v>0</v>
      </c>
      <c r="AA226" s="25">
        <f t="shared" si="69"/>
        <v>0</v>
      </c>
      <c r="AB226" s="10">
        <f t="shared" si="70"/>
        <v>0</v>
      </c>
      <c r="AC226" s="26">
        <f t="shared" si="71"/>
        <v>100</v>
      </c>
      <c r="AD226" s="47"/>
      <c r="AE226" s="26">
        <f t="shared" si="72"/>
        <v>0</v>
      </c>
      <c r="AF226" s="34">
        <v>0</v>
      </c>
      <c r="AG226" s="25">
        <f t="shared" si="73"/>
        <v>1</v>
      </c>
      <c r="AH226" s="10">
        <f t="shared" si="74"/>
        <v>0</v>
      </c>
      <c r="AI226" s="26">
        <f t="shared" si="75"/>
        <v>-100</v>
      </c>
      <c r="AJ226" s="47"/>
    </row>
    <row r="227" spans="2:36" ht="14.45">
      <c r="B227" s="22">
        <f t="shared" si="76"/>
        <v>0.1465277777777774</v>
      </c>
      <c r="D227" s="60" t="s">
        <v>112</v>
      </c>
      <c r="F227" s="31">
        <v>0</v>
      </c>
      <c r="G227" s="31">
        <v>0</v>
      </c>
      <c r="H227" s="52">
        <f t="shared" si="77"/>
        <v>0.47368421052631582</v>
      </c>
      <c r="I227" s="44"/>
      <c r="J227" s="54">
        <f t="shared" si="62"/>
        <v>27.700831024930746</v>
      </c>
      <c r="K227" s="55">
        <f t="shared" si="63"/>
        <v>22.5</v>
      </c>
      <c r="L227" s="54">
        <f>MIN(J$136:$J227)</f>
        <v>27.700831024930746</v>
      </c>
      <c r="M227" s="55">
        <f>MIN(K$136:$K227)</f>
        <v>22.5</v>
      </c>
      <c r="N227" s="24">
        <f t="shared" si="64"/>
        <v>-55.401662049861493</v>
      </c>
      <c r="O227" s="24">
        <f t="shared" si="65"/>
        <v>45</v>
      </c>
      <c r="P227" s="45"/>
      <c r="Q227" s="52">
        <f t="shared" si="78"/>
        <v>0.47368421052631582</v>
      </c>
      <c r="R227" s="24">
        <f t="shared" si="66"/>
        <v>27.700831024930746</v>
      </c>
      <c r="S227" s="24">
        <f t="shared" si="67"/>
        <v>22.5</v>
      </c>
      <c r="T227" s="45"/>
      <c r="U227" s="36">
        <f t="shared" si="68"/>
        <v>0</v>
      </c>
      <c r="V227" s="36">
        <f t="shared" si="79"/>
        <v>0</v>
      </c>
      <c r="W227" s="24">
        <f t="shared" si="80"/>
        <v>27.700831024930746</v>
      </c>
      <c r="X227" s="24">
        <f t="shared" si="81"/>
        <v>22.5</v>
      </c>
      <c r="Y227" s="46"/>
      <c r="Z227" s="34">
        <v>0</v>
      </c>
      <c r="AA227" s="25">
        <f t="shared" si="69"/>
        <v>0</v>
      </c>
      <c r="AB227" s="10">
        <f t="shared" si="70"/>
        <v>0</v>
      </c>
      <c r="AC227" s="26">
        <f t="shared" si="71"/>
        <v>100</v>
      </c>
      <c r="AD227" s="47"/>
      <c r="AE227" s="26">
        <f t="shared" si="72"/>
        <v>0</v>
      </c>
      <c r="AF227" s="34">
        <v>0</v>
      </c>
      <c r="AG227" s="25">
        <f t="shared" si="73"/>
        <v>1</v>
      </c>
      <c r="AH227" s="10">
        <f t="shared" si="74"/>
        <v>0</v>
      </c>
      <c r="AI227" s="26">
        <f t="shared" si="75"/>
        <v>-100</v>
      </c>
      <c r="AJ227" s="47"/>
    </row>
    <row r="228" spans="2:36" ht="14.45">
      <c r="B228" s="22">
        <f t="shared" si="76"/>
        <v>0.14722222222222184</v>
      </c>
      <c r="D228" s="60" t="s">
        <v>112</v>
      </c>
      <c r="F228" s="31">
        <v>0</v>
      </c>
      <c r="G228" s="31">
        <v>0</v>
      </c>
      <c r="H228" s="52">
        <f t="shared" si="77"/>
        <v>0.47368421052631582</v>
      </c>
      <c r="I228" s="44"/>
      <c r="J228" s="54">
        <f t="shared" si="62"/>
        <v>27.700831024930746</v>
      </c>
      <c r="K228" s="55">
        <f t="shared" si="63"/>
        <v>22.5</v>
      </c>
      <c r="L228" s="54">
        <f>MIN(J$136:$J228)</f>
        <v>27.700831024930746</v>
      </c>
      <c r="M228" s="55">
        <f>MIN(K$136:$K228)</f>
        <v>22.5</v>
      </c>
      <c r="N228" s="24">
        <f t="shared" si="64"/>
        <v>-55.401662049861493</v>
      </c>
      <c r="O228" s="24">
        <f t="shared" si="65"/>
        <v>45</v>
      </c>
      <c r="P228" s="45"/>
      <c r="Q228" s="52">
        <f t="shared" si="78"/>
        <v>0.47368421052631582</v>
      </c>
      <c r="R228" s="24">
        <f t="shared" si="66"/>
        <v>27.700831024930746</v>
      </c>
      <c r="S228" s="24">
        <f t="shared" si="67"/>
        <v>22.5</v>
      </c>
      <c r="T228" s="45"/>
      <c r="U228" s="36">
        <f t="shared" si="68"/>
        <v>0</v>
      </c>
      <c r="V228" s="36">
        <f t="shared" si="79"/>
        <v>0</v>
      </c>
      <c r="W228" s="24">
        <f t="shared" si="80"/>
        <v>27.700831024930746</v>
      </c>
      <c r="X228" s="24">
        <f t="shared" si="81"/>
        <v>22.5</v>
      </c>
      <c r="Y228" s="46"/>
      <c r="Z228" s="34">
        <v>0</v>
      </c>
      <c r="AA228" s="25">
        <f t="shared" si="69"/>
        <v>0</v>
      </c>
      <c r="AB228" s="10">
        <f t="shared" si="70"/>
        <v>0</v>
      </c>
      <c r="AC228" s="26">
        <f t="shared" si="71"/>
        <v>100</v>
      </c>
      <c r="AD228" s="47"/>
      <c r="AE228" s="26">
        <f t="shared" si="72"/>
        <v>0</v>
      </c>
      <c r="AF228" s="34">
        <v>0</v>
      </c>
      <c r="AG228" s="25">
        <f t="shared" si="73"/>
        <v>1</v>
      </c>
      <c r="AH228" s="10">
        <f t="shared" si="74"/>
        <v>0</v>
      </c>
      <c r="AI228" s="26">
        <f t="shared" si="75"/>
        <v>-100</v>
      </c>
      <c r="AJ228" s="47"/>
    </row>
    <row r="229" spans="2:36" ht="14.45">
      <c r="B229" s="22">
        <f t="shared" si="76"/>
        <v>0.14791666666666628</v>
      </c>
      <c r="D229" s="60" t="s">
        <v>112</v>
      </c>
      <c r="F229" s="31">
        <v>0</v>
      </c>
      <c r="G229" s="31">
        <v>0</v>
      </c>
      <c r="H229" s="52">
        <f t="shared" si="77"/>
        <v>0.47368421052631582</v>
      </c>
      <c r="I229" s="44"/>
      <c r="J229" s="54">
        <f t="shared" si="62"/>
        <v>27.700831024930746</v>
      </c>
      <c r="K229" s="55">
        <f t="shared" si="63"/>
        <v>22.5</v>
      </c>
      <c r="L229" s="54">
        <f>MIN(J$136:$J229)</f>
        <v>27.700831024930746</v>
      </c>
      <c r="M229" s="55">
        <f>MIN(K$136:$K229)</f>
        <v>22.5</v>
      </c>
      <c r="N229" s="24">
        <f t="shared" si="64"/>
        <v>-55.401662049861493</v>
      </c>
      <c r="O229" s="24">
        <f t="shared" si="65"/>
        <v>45</v>
      </c>
      <c r="P229" s="45"/>
      <c r="Q229" s="52">
        <f t="shared" si="78"/>
        <v>0.47368421052631582</v>
      </c>
      <c r="R229" s="24">
        <f t="shared" si="66"/>
        <v>27.700831024930746</v>
      </c>
      <c r="S229" s="24">
        <f t="shared" si="67"/>
        <v>22.5</v>
      </c>
      <c r="T229" s="45"/>
      <c r="U229" s="36">
        <f t="shared" si="68"/>
        <v>0</v>
      </c>
      <c r="V229" s="36">
        <f t="shared" si="79"/>
        <v>0</v>
      </c>
      <c r="W229" s="24">
        <f t="shared" si="80"/>
        <v>27.700831024930746</v>
      </c>
      <c r="X229" s="24">
        <f t="shared" si="81"/>
        <v>22.5</v>
      </c>
      <c r="Y229" s="46"/>
      <c r="Z229" s="34">
        <v>0</v>
      </c>
      <c r="AA229" s="25">
        <f t="shared" si="69"/>
        <v>0</v>
      </c>
      <c r="AB229" s="10">
        <f t="shared" si="70"/>
        <v>0</v>
      </c>
      <c r="AC229" s="26">
        <f t="shared" si="71"/>
        <v>100</v>
      </c>
      <c r="AD229" s="47"/>
      <c r="AE229" s="26">
        <f t="shared" si="72"/>
        <v>0</v>
      </c>
      <c r="AF229" s="34">
        <v>0</v>
      </c>
      <c r="AG229" s="25">
        <f t="shared" si="73"/>
        <v>1</v>
      </c>
      <c r="AH229" s="10">
        <f t="shared" si="74"/>
        <v>0</v>
      </c>
      <c r="AI229" s="26">
        <f t="shared" si="75"/>
        <v>-100</v>
      </c>
      <c r="AJ229" s="47"/>
    </row>
    <row r="230" spans="2:36" ht="14.45">
      <c r="B230" s="22">
        <f t="shared" si="76"/>
        <v>0.14861111111111072</v>
      </c>
      <c r="D230" s="60" t="s">
        <v>112</v>
      </c>
      <c r="F230" s="31">
        <v>0</v>
      </c>
      <c r="G230" s="31">
        <v>0</v>
      </c>
      <c r="H230" s="52">
        <f t="shared" si="77"/>
        <v>0.47368421052631582</v>
      </c>
      <c r="I230" s="44"/>
      <c r="J230" s="54">
        <f t="shared" si="62"/>
        <v>27.700831024930746</v>
      </c>
      <c r="K230" s="55">
        <f t="shared" si="63"/>
        <v>22.5</v>
      </c>
      <c r="L230" s="54">
        <f>MIN(J$136:$J230)</f>
        <v>27.700831024930746</v>
      </c>
      <c r="M230" s="55">
        <f>MIN(K$136:$K230)</f>
        <v>22.5</v>
      </c>
      <c r="N230" s="24">
        <f t="shared" si="64"/>
        <v>-55.401662049861493</v>
      </c>
      <c r="O230" s="24">
        <f t="shared" si="65"/>
        <v>45</v>
      </c>
      <c r="P230" s="45"/>
      <c r="Q230" s="52">
        <f t="shared" si="78"/>
        <v>0.47368421052631582</v>
      </c>
      <c r="R230" s="24">
        <f t="shared" si="66"/>
        <v>27.700831024930746</v>
      </c>
      <c r="S230" s="24">
        <f t="shared" si="67"/>
        <v>22.5</v>
      </c>
      <c r="T230" s="45"/>
      <c r="U230" s="36">
        <f t="shared" si="68"/>
        <v>0</v>
      </c>
      <c r="V230" s="36">
        <f t="shared" si="79"/>
        <v>0</v>
      </c>
      <c r="W230" s="24">
        <f t="shared" si="80"/>
        <v>27.700831024930746</v>
      </c>
      <c r="X230" s="24">
        <f t="shared" si="81"/>
        <v>22.5</v>
      </c>
      <c r="Y230" s="46"/>
      <c r="Z230" s="34">
        <v>0</v>
      </c>
      <c r="AA230" s="25">
        <f t="shared" si="69"/>
        <v>0</v>
      </c>
      <c r="AB230" s="10">
        <f t="shared" si="70"/>
        <v>0</v>
      </c>
      <c r="AC230" s="26">
        <f t="shared" si="71"/>
        <v>100</v>
      </c>
      <c r="AD230" s="47"/>
      <c r="AE230" s="26">
        <f t="shared" si="72"/>
        <v>0</v>
      </c>
      <c r="AF230" s="34">
        <v>0</v>
      </c>
      <c r="AG230" s="25">
        <f t="shared" si="73"/>
        <v>1</v>
      </c>
      <c r="AH230" s="10">
        <f t="shared" si="74"/>
        <v>0</v>
      </c>
      <c r="AI230" s="26">
        <f t="shared" si="75"/>
        <v>-100</v>
      </c>
      <c r="AJ230" s="47"/>
    </row>
    <row r="231" spans="2:36" ht="14.45">
      <c r="B231" s="22">
        <f t="shared" si="76"/>
        <v>0.14930555555555516</v>
      </c>
      <c r="D231" s="60" t="s">
        <v>112</v>
      </c>
      <c r="F231" s="31">
        <v>0</v>
      </c>
      <c r="G231" s="31">
        <v>0</v>
      </c>
      <c r="H231" s="52">
        <f t="shared" si="77"/>
        <v>0.47368421052631582</v>
      </c>
      <c r="I231" s="44"/>
      <c r="J231" s="54">
        <f t="shared" si="62"/>
        <v>27.700831024930746</v>
      </c>
      <c r="K231" s="55">
        <f t="shared" si="63"/>
        <v>22.5</v>
      </c>
      <c r="L231" s="54">
        <f>MIN(J$136:$J231)</f>
        <v>27.700831024930746</v>
      </c>
      <c r="M231" s="55">
        <f>MIN(K$136:$K231)</f>
        <v>22.5</v>
      </c>
      <c r="N231" s="24">
        <f t="shared" si="64"/>
        <v>-55.401662049861493</v>
      </c>
      <c r="O231" s="24">
        <f t="shared" si="65"/>
        <v>45</v>
      </c>
      <c r="P231" s="45"/>
      <c r="Q231" s="52">
        <f t="shared" si="78"/>
        <v>0.47368421052631582</v>
      </c>
      <c r="R231" s="24">
        <f t="shared" si="66"/>
        <v>27.700831024930746</v>
      </c>
      <c r="S231" s="24">
        <f t="shared" si="67"/>
        <v>22.5</v>
      </c>
      <c r="T231" s="45"/>
      <c r="U231" s="36">
        <f t="shared" si="68"/>
        <v>0</v>
      </c>
      <c r="V231" s="36">
        <f t="shared" si="79"/>
        <v>0</v>
      </c>
      <c r="W231" s="24">
        <f t="shared" si="80"/>
        <v>27.700831024930746</v>
      </c>
      <c r="X231" s="24">
        <f t="shared" si="81"/>
        <v>22.5</v>
      </c>
      <c r="Y231" s="46"/>
      <c r="Z231" s="34">
        <v>0</v>
      </c>
      <c r="AA231" s="25">
        <f t="shared" si="69"/>
        <v>0</v>
      </c>
      <c r="AB231" s="10">
        <f t="shared" si="70"/>
        <v>0</v>
      </c>
      <c r="AC231" s="26">
        <f t="shared" si="71"/>
        <v>100</v>
      </c>
      <c r="AD231" s="47"/>
      <c r="AE231" s="26">
        <f t="shared" si="72"/>
        <v>0</v>
      </c>
      <c r="AF231" s="34">
        <v>0</v>
      </c>
      <c r="AG231" s="25">
        <f t="shared" si="73"/>
        <v>1</v>
      </c>
      <c r="AH231" s="10">
        <f t="shared" si="74"/>
        <v>0</v>
      </c>
      <c r="AI231" s="26">
        <f t="shared" si="75"/>
        <v>-100</v>
      </c>
      <c r="AJ231" s="47"/>
    </row>
    <row r="232" spans="2:36" ht="14.45">
      <c r="B232" s="22">
        <f t="shared" si="76"/>
        <v>0.14999999999999961</v>
      </c>
      <c r="D232" s="60" t="s">
        <v>112</v>
      </c>
      <c r="F232" s="31">
        <v>0</v>
      </c>
      <c r="G232" s="31">
        <v>0</v>
      </c>
      <c r="H232" s="52">
        <f t="shared" si="77"/>
        <v>0.47368421052631582</v>
      </c>
      <c r="I232" s="44"/>
      <c r="J232" s="54">
        <f t="shared" si="62"/>
        <v>27.700831024930746</v>
      </c>
      <c r="K232" s="55">
        <f t="shared" si="63"/>
        <v>22.5</v>
      </c>
      <c r="L232" s="54">
        <f>MIN(J$136:$J232)</f>
        <v>27.700831024930746</v>
      </c>
      <c r="M232" s="55">
        <f>MIN(K$136:$K232)</f>
        <v>22.5</v>
      </c>
      <c r="N232" s="24">
        <f t="shared" si="64"/>
        <v>-55.401662049861493</v>
      </c>
      <c r="O232" s="24">
        <f t="shared" si="65"/>
        <v>45</v>
      </c>
      <c r="P232" s="45"/>
      <c r="Q232" s="52">
        <f t="shared" si="78"/>
        <v>0.47368421052631582</v>
      </c>
      <c r="R232" s="24">
        <f t="shared" si="66"/>
        <v>27.700831024930746</v>
      </c>
      <c r="S232" s="24">
        <f t="shared" si="67"/>
        <v>22.5</v>
      </c>
      <c r="T232" s="45"/>
      <c r="U232" s="36">
        <f t="shared" si="68"/>
        <v>0</v>
      </c>
      <c r="V232" s="36">
        <f t="shared" si="79"/>
        <v>0</v>
      </c>
      <c r="W232" s="24">
        <f t="shared" si="80"/>
        <v>27.700831024930746</v>
      </c>
      <c r="X232" s="24">
        <f t="shared" si="81"/>
        <v>22.5</v>
      </c>
      <c r="Y232" s="46"/>
      <c r="Z232" s="34">
        <v>0</v>
      </c>
      <c r="AA232" s="25">
        <f t="shared" si="69"/>
        <v>0</v>
      </c>
      <c r="AB232" s="10">
        <f t="shared" si="70"/>
        <v>0</v>
      </c>
      <c r="AC232" s="26">
        <f t="shared" si="71"/>
        <v>100</v>
      </c>
      <c r="AD232" s="47"/>
      <c r="AE232" s="26">
        <f t="shared" si="72"/>
        <v>0</v>
      </c>
      <c r="AF232" s="34">
        <v>0</v>
      </c>
      <c r="AG232" s="25">
        <f t="shared" si="73"/>
        <v>1</v>
      </c>
      <c r="AH232" s="10">
        <f t="shared" si="74"/>
        <v>0</v>
      </c>
      <c r="AI232" s="26">
        <f t="shared" si="75"/>
        <v>-100</v>
      </c>
      <c r="AJ232" s="47"/>
    </row>
    <row r="233" spans="2:36" ht="14.45">
      <c r="B233" s="22">
        <f t="shared" si="76"/>
        <v>0.15069444444444405</v>
      </c>
      <c r="D233" s="60" t="s">
        <v>112</v>
      </c>
      <c r="F233" s="31">
        <v>0</v>
      </c>
      <c r="G233" s="31">
        <v>0</v>
      </c>
      <c r="H233" s="52">
        <f t="shared" si="77"/>
        <v>0.47368421052631582</v>
      </c>
      <c r="I233" s="44"/>
      <c r="J233" s="54">
        <f t="shared" si="62"/>
        <v>27.700831024930746</v>
      </c>
      <c r="K233" s="55">
        <f t="shared" si="63"/>
        <v>22.5</v>
      </c>
      <c r="L233" s="54">
        <f>MIN(J$136:$J233)</f>
        <v>27.700831024930746</v>
      </c>
      <c r="M233" s="55">
        <f>MIN(K$136:$K233)</f>
        <v>22.5</v>
      </c>
      <c r="N233" s="24">
        <f t="shared" si="64"/>
        <v>-55.401662049861493</v>
      </c>
      <c r="O233" s="24">
        <f t="shared" si="65"/>
        <v>45</v>
      </c>
      <c r="P233" s="45"/>
      <c r="Q233" s="52">
        <f t="shared" si="78"/>
        <v>0.47368421052631582</v>
      </c>
      <c r="R233" s="24">
        <f t="shared" si="66"/>
        <v>27.700831024930746</v>
      </c>
      <c r="S233" s="24">
        <f t="shared" si="67"/>
        <v>22.5</v>
      </c>
      <c r="T233" s="45"/>
      <c r="U233" s="36">
        <f t="shared" si="68"/>
        <v>0</v>
      </c>
      <c r="V233" s="36">
        <f t="shared" si="79"/>
        <v>0</v>
      </c>
      <c r="W233" s="24">
        <f t="shared" si="80"/>
        <v>27.700831024930746</v>
      </c>
      <c r="X233" s="24">
        <f t="shared" si="81"/>
        <v>22.5</v>
      </c>
      <c r="Y233" s="46"/>
      <c r="Z233" s="34">
        <v>0</v>
      </c>
      <c r="AA233" s="25">
        <f t="shared" si="69"/>
        <v>0</v>
      </c>
      <c r="AB233" s="10">
        <f t="shared" si="70"/>
        <v>0</v>
      </c>
      <c r="AC233" s="26">
        <f t="shared" si="71"/>
        <v>100</v>
      </c>
      <c r="AD233" s="47"/>
      <c r="AE233" s="26">
        <f t="shared" si="72"/>
        <v>0</v>
      </c>
      <c r="AF233" s="34">
        <v>0</v>
      </c>
      <c r="AG233" s="25">
        <f t="shared" si="73"/>
        <v>1</v>
      </c>
      <c r="AH233" s="10">
        <f t="shared" si="74"/>
        <v>0</v>
      </c>
      <c r="AI233" s="26">
        <f t="shared" si="75"/>
        <v>-100</v>
      </c>
      <c r="AJ233" s="47"/>
    </row>
    <row r="234" spans="2:36" ht="14.45">
      <c r="B234" s="22">
        <f t="shared" si="76"/>
        <v>0.15138888888888849</v>
      </c>
      <c r="D234" s="60" t="s">
        <v>112</v>
      </c>
      <c r="F234" s="31">
        <v>0</v>
      </c>
      <c r="G234" s="31">
        <v>0</v>
      </c>
      <c r="H234" s="52">
        <f t="shared" si="77"/>
        <v>0.47368421052631582</v>
      </c>
      <c r="I234" s="44"/>
      <c r="J234" s="54">
        <f t="shared" si="62"/>
        <v>27.700831024930746</v>
      </c>
      <c r="K234" s="55">
        <f t="shared" si="63"/>
        <v>22.5</v>
      </c>
      <c r="L234" s="54">
        <f>MIN(J$136:$J234)</f>
        <v>27.700831024930746</v>
      </c>
      <c r="M234" s="55">
        <f>MIN(K$136:$K234)</f>
        <v>22.5</v>
      </c>
      <c r="N234" s="24">
        <f t="shared" si="64"/>
        <v>-55.401662049861493</v>
      </c>
      <c r="O234" s="24">
        <f t="shared" si="65"/>
        <v>45</v>
      </c>
      <c r="P234" s="45"/>
      <c r="Q234" s="52">
        <f t="shared" si="78"/>
        <v>0.47368421052631582</v>
      </c>
      <c r="R234" s="24">
        <f t="shared" si="66"/>
        <v>27.700831024930746</v>
      </c>
      <c r="S234" s="24">
        <f t="shared" si="67"/>
        <v>22.5</v>
      </c>
      <c r="T234" s="45"/>
      <c r="U234" s="36">
        <f t="shared" si="68"/>
        <v>0</v>
      </c>
      <c r="V234" s="36">
        <f t="shared" si="79"/>
        <v>0</v>
      </c>
      <c r="W234" s="24">
        <f t="shared" si="80"/>
        <v>27.700831024930746</v>
      </c>
      <c r="X234" s="24">
        <f t="shared" si="81"/>
        <v>22.5</v>
      </c>
      <c r="Y234" s="46"/>
      <c r="Z234" s="34">
        <v>0</v>
      </c>
      <c r="AA234" s="25">
        <f t="shared" si="69"/>
        <v>0</v>
      </c>
      <c r="AB234" s="10">
        <f t="shared" si="70"/>
        <v>0</v>
      </c>
      <c r="AC234" s="26">
        <f t="shared" si="71"/>
        <v>100</v>
      </c>
      <c r="AD234" s="47"/>
      <c r="AE234" s="26">
        <f t="shared" si="72"/>
        <v>0</v>
      </c>
      <c r="AF234" s="34">
        <v>0</v>
      </c>
      <c r="AG234" s="25">
        <f t="shared" si="73"/>
        <v>1</v>
      </c>
      <c r="AH234" s="10">
        <f t="shared" si="74"/>
        <v>0</v>
      </c>
      <c r="AI234" s="26">
        <f t="shared" si="75"/>
        <v>-100</v>
      </c>
      <c r="AJ234" s="47"/>
    </row>
    <row r="235" spans="2:36" ht="14.45">
      <c r="B235" s="22">
        <f t="shared" si="76"/>
        <v>0.15208333333333293</v>
      </c>
      <c r="D235" s="60" t="s">
        <v>112</v>
      </c>
      <c r="F235" s="31">
        <v>0</v>
      </c>
      <c r="G235" s="31">
        <v>0</v>
      </c>
      <c r="H235" s="52">
        <f t="shared" si="77"/>
        <v>0.47368421052631582</v>
      </c>
      <c r="I235" s="44"/>
      <c r="J235" s="54">
        <f t="shared" si="62"/>
        <v>27.700831024930746</v>
      </c>
      <c r="K235" s="55">
        <f t="shared" si="63"/>
        <v>22.5</v>
      </c>
      <c r="L235" s="54">
        <f>MIN(J$136:$J235)</f>
        <v>27.700831024930746</v>
      </c>
      <c r="M235" s="55">
        <f>MIN(K$136:$K235)</f>
        <v>22.5</v>
      </c>
      <c r="N235" s="24">
        <f t="shared" si="64"/>
        <v>-55.401662049861493</v>
      </c>
      <c r="O235" s="24">
        <f t="shared" si="65"/>
        <v>45</v>
      </c>
      <c r="P235" s="45"/>
      <c r="Q235" s="52">
        <f t="shared" si="78"/>
        <v>0.47368421052631582</v>
      </c>
      <c r="R235" s="24">
        <f t="shared" si="66"/>
        <v>27.700831024930746</v>
      </c>
      <c r="S235" s="24">
        <f t="shared" si="67"/>
        <v>22.5</v>
      </c>
      <c r="T235" s="45"/>
      <c r="U235" s="36">
        <f t="shared" si="68"/>
        <v>0</v>
      </c>
      <c r="V235" s="36">
        <f t="shared" si="79"/>
        <v>0</v>
      </c>
      <c r="W235" s="24">
        <f t="shared" si="80"/>
        <v>27.700831024930746</v>
      </c>
      <c r="X235" s="24">
        <f t="shared" si="81"/>
        <v>22.5</v>
      </c>
      <c r="Y235" s="46"/>
      <c r="Z235" s="34">
        <v>0</v>
      </c>
      <c r="AA235" s="25">
        <f t="shared" si="69"/>
        <v>0</v>
      </c>
      <c r="AB235" s="10">
        <f t="shared" si="70"/>
        <v>0</v>
      </c>
      <c r="AC235" s="26">
        <f t="shared" si="71"/>
        <v>100</v>
      </c>
      <c r="AD235" s="47"/>
      <c r="AE235" s="26">
        <f t="shared" si="72"/>
        <v>0</v>
      </c>
      <c r="AF235" s="34">
        <v>0</v>
      </c>
      <c r="AG235" s="25">
        <f t="shared" si="73"/>
        <v>1</v>
      </c>
      <c r="AH235" s="10">
        <f t="shared" si="74"/>
        <v>0</v>
      </c>
      <c r="AI235" s="26">
        <f t="shared" si="75"/>
        <v>-100</v>
      </c>
      <c r="AJ235" s="47"/>
    </row>
    <row r="236" spans="2:36" ht="14.45">
      <c r="B236" s="22">
        <f t="shared" si="76"/>
        <v>0.15277777777777737</v>
      </c>
      <c r="D236" s="60" t="s">
        <v>112</v>
      </c>
      <c r="F236" s="31">
        <v>0</v>
      </c>
      <c r="G236" s="31">
        <v>0</v>
      </c>
      <c r="H236" s="52">
        <f t="shared" si="77"/>
        <v>0.47368421052631582</v>
      </c>
      <c r="I236" s="44"/>
      <c r="J236" s="54">
        <f t="shared" si="62"/>
        <v>27.700831024930746</v>
      </c>
      <c r="K236" s="55">
        <f t="shared" si="63"/>
        <v>22.5</v>
      </c>
      <c r="L236" s="54">
        <f>MIN(J$136:$J236)</f>
        <v>27.700831024930746</v>
      </c>
      <c r="M236" s="55">
        <f>MIN(K$136:$K236)</f>
        <v>22.5</v>
      </c>
      <c r="N236" s="24">
        <f t="shared" si="64"/>
        <v>-55.401662049861493</v>
      </c>
      <c r="O236" s="24">
        <f t="shared" si="65"/>
        <v>45</v>
      </c>
      <c r="P236" s="45"/>
      <c r="Q236" s="52">
        <f t="shared" si="78"/>
        <v>0.47368421052631582</v>
      </c>
      <c r="R236" s="24">
        <f t="shared" si="66"/>
        <v>27.700831024930746</v>
      </c>
      <c r="S236" s="24">
        <f t="shared" si="67"/>
        <v>22.5</v>
      </c>
      <c r="T236" s="45"/>
      <c r="U236" s="36">
        <f t="shared" si="68"/>
        <v>0</v>
      </c>
      <c r="V236" s="36">
        <f t="shared" si="79"/>
        <v>0</v>
      </c>
      <c r="W236" s="24">
        <f t="shared" si="80"/>
        <v>27.700831024930746</v>
      </c>
      <c r="X236" s="24">
        <f t="shared" si="81"/>
        <v>22.5</v>
      </c>
      <c r="Y236" s="46"/>
      <c r="Z236" s="34">
        <v>0</v>
      </c>
      <c r="AA236" s="25">
        <f t="shared" si="69"/>
        <v>0</v>
      </c>
      <c r="AB236" s="10">
        <f t="shared" si="70"/>
        <v>0</v>
      </c>
      <c r="AC236" s="26">
        <f t="shared" si="71"/>
        <v>100</v>
      </c>
      <c r="AD236" s="47"/>
      <c r="AE236" s="26">
        <f t="shared" si="72"/>
        <v>0</v>
      </c>
      <c r="AF236" s="34">
        <v>0</v>
      </c>
      <c r="AG236" s="25">
        <f t="shared" si="73"/>
        <v>1</v>
      </c>
      <c r="AH236" s="10">
        <f t="shared" si="74"/>
        <v>0</v>
      </c>
      <c r="AI236" s="26">
        <f t="shared" si="75"/>
        <v>-100</v>
      </c>
      <c r="AJ236" s="47"/>
    </row>
    <row r="237" spans="2:36" ht="14.45">
      <c r="B237" s="22">
        <f t="shared" si="76"/>
        <v>0.15347222222222182</v>
      </c>
      <c r="D237" s="60" t="s">
        <v>112</v>
      </c>
      <c r="F237" s="31">
        <v>0</v>
      </c>
      <c r="G237" s="31">
        <v>0</v>
      </c>
      <c r="H237" s="52">
        <f t="shared" si="77"/>
        <v>0.47368421052631582</v>
      </c>
      <c r="I237" s="44"/>
      <c r="J237" s="54">
        <f t="shared" si="62"/>
        <v>27.700831024930746</v>
      </c>
      <c r="K237" s="55">
        <f t="shared" si="63"/>
        <v>22.5</v>
      </c>
      <c r="L237" s="54">
        <f>MIN(J$136:$J237)</f>
        <v>27.700831024930746</v>
      </c>
      <c r="M237" s="55">
        <f>MIN(K$136:$K237)</f>
        <v>22.5</v>
      </c>
      <c r="N237" s="24">
        <f t="shared" si="64"/>
        <v>-55.401662049861493</v>
      </c>
      <c r="O237" s="24">
        <f t="shared" si="65"/>
        <v>45</v>
      </c>
      <c r="P237" s="45"/>
      <c r="Q237" s="52">
        <f t="shared" si="78"/>
        <v>0.47368421052631582</v>
      </c>
      <c r="R237" s="24">
        <f t="shared" si="66"/>
        <v>27.700831024930746</v>
      </c>
      <c r="S237" s="24">
        <f t="shared" si="67"/>
        <v>22.5</v>
      </c>
      <c r="T237" s="45"/>
      <c r="U237" s="36">
        <f t="shared" si="68"/>
        <v>0</v>
      </c>
      <c r="V237" s="36">
        <f t="shared" si="79"/>
        <v>0</v>
      </c>
      <c r="W237" s="24">
        <f t="shared" si="80"/>
        <v>27.700831024930746</v>
      </c>
      <c r="X237" s="24">
        <f t="shared" si="81"/>
        <v>22.5</v>
      </c>
      <c r="Y237" s="46"/>
      <c r="Z237" s="34">
        <v>0</v>
      </c>
      <c r="AA237" s="25">
        <f t="shared" si="69"/>
        <v>0</v>
      </c>
      <c r="AB237" s="10">
        <f t="shared" si="70"/>
        <v>0</v>
      </c>
      <c r="AC237" s="26">
        <f t="shared" si="71"/>
        <v>100</v>
      </c>
      <c r="AD237" s="47"/>
      <c r="AE237" s="26">
        <f t="shared" si="72"/>
        <v>0</v>
      </c>
      <c r="AF237" s="34">
        <v>0</v>
      </c>
      <c r="AG237" s="25">
        <f t="shared" si="73"/>
        <v>1</v>
      </c>
      <c r="AH237" s="10">
        <f t="shared" si="74"/>
        <v>0</v>
      </c>
      <c r="AI237" s="26">
        <f t="shared" si="75"/>
        <v>-100</v>
      </c>
      <c r="AJ237" s="47"/>
    </row>
    <row r="238" spans="2:36" ht="14.45">
      <c r="B238" s="22">
        <f t="shared" si="76"/>
        <v>0.15416666666666626</v>
      </c>
      <c r="D238" s="60" t="s">
        <v>112</v>
      </c>
      <c r="F238" s="31">
        <v>0</v>
      </c>
      <c r="G238" s="31">
        <v>0</v>
      </c>
      <c r="H238" s="52">
        <f t="shared" si="77"/>
        <v>0.47368421052631582</v>
      </c>
      <c r="I238" s="44"/>
      <c r="J238" s="54">
        <f t="shared" si="62"/>
        <v>27.700831024930746</v>
      </c>
      <c r="K238" s="55">
        <f t="shared" si="63"/>
        <v>22.5</v>
      </c>
      <c r="L238" s="54">
        <f>MIN(J$136:$J238)</f>
        <v>27.700831024930746</v>
      </c>
      <c r="M238" s="55">
        <f>MIN(K$136:$K238)</f>
        <v>22.5</v>
      </c>
      <c r="N238" s="24">
        <f t="shared" si="64"/>
        <v>-55.401662049861493</v>
      </c>
      <c r="O238" s="24">
        <f t="shared" si="65"/>
        <v>45</v>
      </c>
      <c r="P238" s="45"/>
      <c r="Q238" s="52">
        <f t="shared" si="78"/>
        <v>0.47368421052631582</v>
      </c>
      <c r="R238" s="24">
        <f t="shared" si="66"/>
        <v>27.700831024930746</v>
      </c>
      <c r="S238" s="24">
        <f t="shared" si="67"/>
        <v>22.5</v>
      </c>
      <c r="T238" s="45"/>
      <c r="U238" s="36">
        <f t="shared" si="68"/>
        <v>0</v>
      </c>
      <c r="V238" s="36">
        <f t="shared" si="79"/>
        <v>0</v>
      </c>
      <c r="W238" s="24">
        <f t="shared" si="80"/>
        <v>27.700831024930746</v>
      </c>
      <c r="X238" s="24">
        <f t="shared" si="81"/>
        <v>22.5</v>
      </c>
      <c r="Y238" s="46"/>
      <c r="Z238" s="34">
        <v>0</v>
      </c>
      <c r="AA238" s="25">
        <f t="shared" si="69"/>
        <v>0</v>
      </c>
      <c r="AB238" s="10">
        <f t="shared" si="70"/>
        <v>0</v>
      </c>
      <c r="AC238" s="26">
        <f t="shared" si="71"/>
        <v>100</v>
      </c>
      <c r="AD238" s="47"/>
      <c r="AE238" s="26">
        <f t="shared" si="72"/>
        <v>0</v>
      </c>
      <c r="AF238" s="34">
        <v>0</v>
      </c>
      <c r="AG238" s="25">
        <f t="shared" si="73"/>
        <v>1</v>
      </c>
      <c r="AH238" s="10">
        <f t="shared" si="74"/>
        <v>0</v>
      </c>
      <c r="AI238" s="26">
        <f t="shared" si="75"/>
        <v>-100</v>
      </c>
      <c r="AJ238" s="47"/>
    </row>
    <row r="239" spans="2:36" ht="14.45">
      <c r="B239" s="22">
        <f t="shared" si="76"/>
        <v>0.1548611111111107</v>
      </c>
      <c r="D239" s="60" t="s">
        <v>112</v>
      </c>
      <c r="F239" s="31">
        <v>0</v>
      </c>
      <c r="G239" s="31">
        <v>0</v>
      </c>
      <c r="H239" s="52">
        <f t="shared" si="77"/>
        <v>0.47368421052631582</v>
      </c>
      <c r="I239" s="44"/>
      <c r="J239" s="54">
        <f t="shared" si="62"/>
        <v>27.700831024930746</v>
      </c>
      <c r="K239" s="55">
        <f t="shared" si="63"/>
        <v>22.5</v>
      </c>
      <c r="L239" s="54">
        <f>MIN(J$136:$J239)</f>
        <v>27.700831024930746</v>
      </c>
      <c r="M239" s="55">
        <f>MIN(K$136:$K239)</f>
        <v>22.5</v>
      </c>
      <c r="N239" s="24">
        <f t="shared" si="64"/>
        <v>-55.401662049861493</v>
      </c>
      <c r="O239" s="24">
        <f t="shared" si="65"/>
        <v>45</v>
      </c>
      <c r="P239" s="45"/>
      <c r="Q239" s="52">
        <f t="shared" si="78"/>
        <v>0.47368421052631582</v>
      </c>
      <c r="R239" s="24">
        <f t="shared" si="66"/>
        <v>27.700831024930746</v>
      </c>
      <c r="S239" s="24">
        <f t="shared" si="67"/>
        <v>22.5</v>
      </c>
      <c r="T239" s="45"/>
      <c r="U239" s="36">
        <f t="shared" si="68"/>
        <v>0</v>
      </c>
      <c r="V239" s="36">
        <f t="shared" si="79"/>
        <v>0</v>
      </c>
      <c r="W239" s="24">
        <f t="shared" si="80"/>
        <v>27.700831024930746</v>
      </c>
      <c r="X239" s="24">
        <f t="shared" si="81"/>
        <v>22.5</v>
      </c>
      <c r="Y239" s="46"/>
      <c r="Z239" s="34">
        <v>0</v>
      </c>
      <c r="AA239" s="25">
        <f t="shared" si="69"/>
        <v>0</v>
      </c>
      <c r="AB239" s="10">
        <f t="shared" si="70"/>
        <v>0</v>
      </c>
      <c r="AC239" s="26">
        <f t="shared" si="71"/>
        <v>100</v>
      </c>
      <c r="AD239" s="47"/>
      <c r="AE239" s="26">
        <f t="shared" si="72"/>
        <v>0</v>
      </c>
      <c r="AF239" s="34">
        <v>0</v>
      </c>
      <c r="AG239" s="25">
        <f t="shared" si="73"/>
        <v>1</v>
      </c>
      <c r="AH239" s="10">
        <f t="shared" si="74"/>
        <v>0</v>
      </c>
      <c r="AI239" s="26">
        <f t="shared" si="75"/>
        <v>-100</v>
      </c>
      <c r="AJ239" s="47"/>
    </row>
    <row r="240" spans="2:36" ht="14.45">
      <c r="B240" s="22">
        <f t="shared" si="76"/>
        <v>0.15555555555555514</v>
      </c>
      <c r="D240" s="60" t="s">
        <v>112</v>
      </c>
      <c r="F240" s="31">
        <v>0</v>
      </c>
      <c r="G240" s="31">
        <v>0</v>
      </c>
      <c r="H240" s="52">
        <f t="shared" si="77"/>
        <v>0.47368421052631582</v>
      </c>
      <c r="I240" s="44"/>
      <c r="J240" s="54">
        <f t="shared" si="62"/>
        <v>27.700831024930746</v>
      </c>
      <c r="K240" s="55">
        <f t="shared" si="63"/>
        <v>22.5</v>
      </c>
      <c r="L240" s="54">
        <f>MIN(J$136:$J240)</f>
        <v>27.700831024930746</v>
      </c>
      <c r="M240" s="55">
        <f>MIN(K$136:$K240)</f>
        <v>22.5</v>
      </c>
      <c r="N240" s="24">
        <f t="shared" si="64"/>
        <v>-55.401662049861493</v>
      </c>
      <c r="O240" s="24">
        <f t="shared" si="65"/>
        <v>45</v>
      </c>
      <c r="P240" s="45"/>
      <c r="Q240" s="52">
        <f t="shared" si="78"/>
        <v>0.47368421052631582</v>
      </c>
      <c r="R240" s="24">
        <f t="shared" si="66"/>
        <v>27.700831024930746</v>
      </c>
      <c r="S240" s="24">
        <f t="shared" si="67"/>
        <v>22.5</v>
      </c>
      <c r="T240" s="45"/>
      <c r="U240" s="36">
        <f t="shared" si="68"/>
        <v>0</v>
      </c>
      <c r="V240" s="36">
        <f t="shared" si="79"/>
        <v>0</v>
      </c>
      <c r="W240" s="24">
        <f t="shared" si="80"/>
        <v>27.700831024930746</v>
      </c>
      <c r="X240" s="24">
        <f t="shared" si="81"/>
        <v>22.5</v>
      </c>
      <c r="Y240" s="46"/>
      <c r="Z240" s="34">
        <v>0</v>
      </c>
      <c r="AA240" s="25">
        <f t="shared" si="69"/>
        <v>0</v>
      </c>
      <c r="AB240" s="10">
        <f t="shared" si="70"/>
        <v>0</v>
      </c>
      <c r="AC240" s="26">
        <f t="shared" si="71"/>
        <v>100</v>
      </c>
      <c r="AD240" s="47"/>
      <c r="AE240" s="26">
        <f t="shared" si="72"/>
        <v>0</v>
      </c>
      <c r="AF240" s="34">
        <v>0</v>
      </c>
      <c r="AG240" s="25">
        <f t="shared" si="73"/>
        <v>1</v>
      </c>
      <c r="AH240" s="10">
        <f t="shared" si="74"/>
        <v>0</v>
      </c>
      <c r="AI240" s="26">
        <f t="shared" si="75"/>
        <v>-100</v>
      </c>
      <c r="AJ240" s="47"/>
    </row>
    <row r="241" spans="2:36" ht="14.45">
      <c r="B241" s="22">
        <f t="shared" si="76"/>
        <v>0.15624999999999958</v>
      </c>
      <c r="D241" s="60" t="s">
        <v>112</v>
      </c>
      <c r="F241" s="31">
        <v>0</v>
      </c>
      <c r="G241" s="31">
        <v>0</v>
      </c>
      <c r="H241" s="52">
        <f t="shared" si="77"/>
        <v>0.47368421052631582</v>
      </c>
      <c r="I241" s="44"/>
      <c r="J241" s="54">
        <f t="shared" si="62"/>
        <v>27.700831024930746</v>
      </c>
      <c r="K241" s="55">
        <f t="shared" si="63"/>
        <v>22.5</v>
      </c>
      <c r="L241" s="54">
        <f>MIN(J$136:$J241)</f>
        <v>27.700831024930746</v>
      </c>
      <c r="M241" s="55">
        <f>MIN(K$136:$K241)</f>
        <v>22.5</v>
      </c>
      <c r="N241" s="24">
        <f t="shared" si="64"/>
        <v>-55.401662049861493</v>
      </c>
      <c r="O241" s="24">
        <f t="shared" si="65"/>
        <v>45</v>
      </c>
      <c r="P241" s="45"/>
      <c r="Q241" s="52">
        <f t="shared" si="78"/>
        <v>0.47368421052631582</v>
      </c>
      <c r="R241" s="24">
        <f t="shared" si="66"/>
        <v>27.700831024930746</v>
      </c>
      <c r="S241" s="24">
        <f t="shared" si="67"/>
        <v>22.5</v>
      </c>
      <c r="T241" s="45"/>
      <c r="U241" s="36">
        <f t="shared" si="68"/>
        <v>0</v>
      </c>
      <c r="V241" s="36">
        <f t="shared" si="79"/>
        <v>0</v>
      </c>
      <c r="W241" s="24">
        <f t="shared" si="80"/>
        <v>27.700831024930746</v>
      </c>
      <c r="X241" s="24">
        <f t="shared" si="81"/>
        <v>22.5</v>
      </c>
      <c r="Y241" s="46"/>
      <c r="Z241" s="34">
        <v>0</v>
      </c>
      <c r="AA241" s="25">
        <f t="shared" si="69"/>
        <v>0</v>
      </c>
      <c r="AB241" s="10">
        <f t="shared" si="70"/>
        <v>0</v>
      </c>
      <c r="AC241" s="26">
        <f t="shared" si="71"/>
        <v>100</v>
      </c>
      <c r="AD241" s="47"/>
      <c r="AE241" s="26">
        <f t="shared" si="72"/>
        <v>0</v>
      </c>
      <c r="AF241" s="34">
        <v>0</v>
      </c>
      <c r="AG241" s="25">
        <f t="shared" si="73"/>
        <v>1</v>
      </c>
      <c r="AH241" s="10">
        <f t="shared" si="74"/>
        <v>0</v>
      </c>
      <c r="AI241" s="26">
        <f t="shared" si="75"/>
        <v>-100</v>
      </c>
      <c r="AJ241" s="47"/>
    </row>
    <row r="242" spans="2:36" ht="14.45">
      <c r="B242" s="22">
        <f t="shared" si="76"/>
        <v>0.15694444444444403</v>
      </c>
      <c r="D242" s="60" t="s">
        <v>112</v>
      </c>
      <c r="F242" s="31">
        <v>0</v>
      </c>
      <c r="G242" s="31">
        <v>0</v>
      </c>
      <c r="H242" s="52">
        <f t="shared" si="77"/>
        <v>0.47368421052631582</v>
      </c>
      <c r="I242" s="44"/>
      <c r="J242" s="54">
        <f t="shared" si="62"/>
        <v>27.700831024930746</v>
      </c>
      <c r="K242" s="55">
        <f t="shared" si="63"/>
        <v>22.5</v>
      </c>
      <c r="L242" s="54">
        <f>MIN(J$136:$J242)</f>
        <v>27.700831024930746</v>
      </c>
      <c r="M242" s="55">
        <f>MIN(K$136:$K242)</f>
        <v>22.5</v>
      </c>
      <c r="N242" s="24">
        <f t="shared" si="64"/>
        <v>-55.401662049861493</v>
      </c>
      <c r="O242" s="24">
        <f t="shared" si="65"/>
        <v>45</v>
      </c>
      <c r="P242" s="45"/>
      <c r="Q242" s="52">
        <f t="shared" si="78"/>
        <v>0.47368421052631582</v>
      </c>
      <c r="R242" s="24">
        <f t="shared" si="66"/>
        <v>27.700831024930746</v>
      </c>
      <c r="S242" s="24">
        <f t="shared" si="67"/>
        <v>22.5</v>
      </c>
      <c r="T242" s="45"/>
      <c r="U242" s="36">
        <f t="shared" si="68"/>
        <v>0</v>
      </c>
      <c r="V242" s="36">
        <f t="shared" si="79"/>
        <v>0</v>
      </c>
      <c r="W242" s="24">
        <f t="shared" si="80"/>
        <v>27.700831024930746</v>
      </c>
      <c r="X242" s="24">
        <f t="shared" si="81"/>
        <v>22.5</v>
      </c>
      <c r="Y242" s="46"/>
      <c r="Z242" s="34">
        <v>0</v>
      </c>
      <c r="AA242" s="25">
        <f t="shared" si="69"/>
        <v>0</v>
      </c>
      <c r="AB242" s="10">
        <f t="shared" si="70"/>
        <v>0</v>
      </c>
      <c r="AC242" s="26">
        <f t="shared" si="71"/>
        <v>100</v>
      </c>
      <c r="AD242" s="47"/>
      <c r="AE242" s="26">
        <f t="shared" si="72"/>
        <v>0</v>
      </c>
      <c r="AF242" s="34">
        <v>0</v>
      </c>
      <c r="AG242" s="25">
        <f t="shared" si="73"/>
        <v>1</v>
      </c>
      <c r="AH242" s="10">
        <f t="shared" si="74"/>
        <v>0</v>
      </c>
      <c r="AI242" s="26">
        <f t="shared" si="75"/>
        <v>-100</v>
      </c>
      <c r="AJ242" s="47"/>
    </row>
    <row r="243" spans="2:36" ht="14.45">
      <c r="B243" s="22">
        <f t="shared" si="76"/>
        <v>0.15763888888888847</v>
      </c>
      <c r="D243" s="60" t="s">
        <v>112</v>
      </c>
      <c r="F243" s="31">
        <v>0</v>
      </c>
      <c r="G243" s="31">
        <v>0</v>
      </c>
      <c r="H243" s="52">
        <f t="shared" si="77"/>
        <v>0.47368421052631582</v>
      </c>
      <c r="I243" s="44"/>
      <c r="J243" s="54">
        <f t="shared" si="62"/>
        <v>27.700831024930746</v>
      </c>
      <c r="K243" s="55">
        <f t="shared" si="63"/>
        <v>22.5</v>
      </c>
      <c r="L243" s="54">
        <f>MIN(J$136:$J243)</f>
        <v>27.700831024930746</v>
      </c>
      <c r="M243" s="55">
        <f>MIN(K$136:$K243)</f>
        <v>22.5</v>
      </c>
      <c r="N243" s="24">
        <f t="shared" si="64"/>
        <v>-55.401662049861493</v>
      </c>
      <c r="O243" s="24">
        <f t="shared" si="65"/>
        <v>45</v>
      </c>
      <c r="P243" s="45"/>
      <c r="Q243" s="52">
        <f t="shared" si="78"/>
        <v>0.47368421052631582</v>
      </c>
      <c r="R243" s="24">
        <f t="shared" si="66"/>
        <v>27.700831024930746</v>
      </c>
      <c r="S243" s="24">
        <f t="shared" si="67"/>
        <v>22.5</v>
      </c>
      <c r="T243" s="45"/>
      <c r="U243" s="36">
        <f t="shared" si="68"/>
        <v>0</v>
      </c>
      <c r="V243" s="36">
        <f t="shared" si="79"/>
        <v>0</v>
      </c>
      <c r="W243" s="24">
        <f t="shared" si="80"/>
        <v>27.700831024930746</v>
      </c>
      <c r="X243" s="24">
        <f t="shared" si="81"/>
        <v>22.5</v>
      </c>
      <c r="Y243" s="46"/>
      <c r="Z243" s="34">
        <v>0</v>
      </c>
      <c r="AA243" s="25">
        <f t="shared" si="69"/>
        <v>0</v>
      </c>
      <c r="AB243" s="10">
        <f t="shared" si="70"/>
        <v>0</v>
      </c>
      <c r="AC243" s="26">
        <f t="shared" si="71"/>
        <v>100</v>
      </c>
      <c r="AD243" s="47"/>
      <c r="AE243" s="26">
        <f t="shared" si="72"/>
        <v>0</v>
      </c>
      <c r="AF243" s="34">
        <v>0</v>
      </c>
      <c r="AG243" s="25">
        <f t="shared" si="73"/>
        <v>1</v>
      </c>
      <c r="AH243" s="10">
        <f t="shared" si="74"/>
        <v>0</v>
      </c>
      <c r="AI243" s="26">
        <f t="shared" si="75"/>
        <v>-100</v>
      </c>
      <c r="AJ243" s="47"/>
    </row>
    <row r="244" spans="2:36" ht="14.45">
      <c r="B244" s="22">
        <f t="shared" si="76"/>
        <v>0.15833333333333291</v>
      </c>
      <c r="D244" s="60" t="s">
        <v>112</v>
      </c>
      <c r="F244" s="31">
        <v>0</v>
      </c>
      <c r="G244" s="31">
        <v>0</v>
      </c>
      <c r="H244" s="52">
        <f t="shared" si="77"/>
        <v>0.47368421052631582</v>
      </c>
      <c r="I244" s="44"/>
      <c r="J244" s="54">
        <f t="shared" si="62"/>
        <v>27.700831024930746</v>
      </c>
      <c r="K244" s="55">
        <f t="shared" si="63"/>
        <v>22.5</v>
      </c>
      <c r="L244" s="54">
        <f>MIN(J$136:$J244)</f>
        <v>27.700831024930746</v>
      </c>
      <c r="M244" s="55">
        <f>MIN(K$136:$K244)</f>
        <v>22.5</v>
      </c>
      <c r="N244" s="24">
        <f t="shared" si="64"/>
        <v>-55.401662049861493</v>
      </c>
      <c r="O244" s="24">
        <f t="shared" si="65"/>
        <v>45</v>
      </c>
      <c r="P244" s="45"/>
      <c r="Q244" s="52">
        <f t="shared" si="78"/>
        <v>0.47368421052631582</v>
      </c>
      <c r="R244" s="24">
        <f t="shared" si="66"/>
        <v>27.700831024930746</v>
      </c>
      <c r="S244" s="24">
        <f t="shared" si="67"/>
        <v>22.5</v>
      </c>
      <c r="T244" s="45"/>
      <c r="U244" s="36">
        <f t="shared" si="68"/>
        <v>0</v>
      </c>
      <c r="V244" s="36">
        <f t="shared" si="79"/>
        <v>0</v>
      </c>
      <c r="W244" s="24">
        <f t="shared" si="80"/>
        <v>27.700831024930746</v>
      </c>
      <c r="X244" s="24">
        <f t="shared" si="81"/>
        <v>22.5</v>
      </c>
      <c r="Y244" s="46"/>
      <c r="Z244" s="34">
        <v>0</v>
      </c>
      <c r="AA244" s="25">
        <f t="shared" si="69"/>
        <v>0</v>
      </c>
      <c r="AB244" s="10">
        <f t="shared" si="70"/>
        <v>0</v>
      </c>
      <c r="AC244" s="26">
        <f t="shared" si="71"/>
        <v>100</v>
      </c>
      <c r="AD244" s="47"/>
      <c r="AE244" s="26">
        <f t="shared" si="72"/>
        <v>0</v>
      </c>
      <c r="AF244" s="34">
        <v>0</v>
      </c>
      <c r="AG244" s="25">
        <f t="shared" si="73"/>
        <v>1</v>
      </c>
      <c r="AH244" s="10">
        <f t="shared" si="74"/>
        <v>0</v>
      </c>
      <c r="AI244" s="26">
        <f t="shared" si="75"/>
        <v>-100</v>
      </c>
      <c r="AJ244" s="47"/>
    </row>
    <row r="245" spans="2:36" ht="14.45">
      <c r="B245" s="22">
        <f t="shared" si="76"/>
        <v>0.15902777777777735</v>
      </c>
      <c r="D245" s="60" t="s">
        <v>112</v>
      </c>
      <c r="F245" s="31">
        <v>0</v>
      </c>
      <c r="G245" s="31">
        <v>0</v>
      </c>
      <c r="H245" s="52">
        <f t="shared" si="77"/>
        <v>0.47368421052631582</v>
      </c>
      <c r="I245" s="44"/>
      <c r="J245" s="54">
        <f t="shared" si="62"/>
        <v>27.700831024930746</v>
      </c>
      <c r="K245" s="55">
        <f t="shared" si="63"/>
        <v>22.5</v>
      </c>
      <c r="L245" s="54">
        <f>MIN(J$136:$J245)</f>
        <v>27.700831024930746</v>
      </c>
      <c r="M245" s="55">
        <f>MIN(K$136:$K245)</f>
        <v>22.5</v>
      </c>
      <c r="N245" s="24">
        <f t="shared" si="64"/>
        <v>-55.401662049861493</v>
      </c>
      <c r="O245" s="24">
        <f t="shared" si="65"/>
        <v>45</v>
      </c>
      <c r="P245" s="45"/>
      <c r="Q245" s="52">
        <f t="shared" si="78"/>
        <v>0.47368421052631582</v>
      </c>
      <c r="R245" s="24">
        <f t="shared" si="66"/>
        <v>27.700831024930746</v>
      </c>
      <c r="S245" s="24">
        <f t="shared" si="67"/>
        <v>22.5</v>
      </c>
      <c r="T245" s="45"/>
      <c r="U245" s="36">
        <f t="shared" si="68"/>
        <v>0</v>
      </c>
      <c r="V245" s="36">
        <f t="shared" si="79"/>
        <v>0</v>
      </c>
      <c r="W245" s="24">
        <f t="shared" si="80"/>
        <v>27.700831024930746</v>
      </c>
      <c r="X245" s="24">
        <f t="shared" si="81"/>
        <v>22.5</v>
      </c>
      <c r="Y245" s="46"/>
      <c r="Z245" s="34">
        <v>0</v>
      </c>
      <c r="AA245" s="25">
        <f t="shared" si="69"/>
        <v>0</v>
      </c>
      <c r="AB245" s="10">
        <f t="shared" si="70"/>
        <v>0</v>
      </c>
      <c r="AC245" s="26">
        <f t="shared" si="71"/>
        <v>100</v>
      </c>
      <c r="AD245" s="47"/>
      <c r="AE245" s="26">
        <f t="shared" si="72"/>
        <v>0</v>
      </c>
      <c r="AF245" s="34">
        <v>0</v>
      </c>
      <c r="AG245" s="25">
        <f t="shared" si="73"/>
        <v>1</v>
      </c>
      <c r="AH245" s="10">
        <f t="shared" si="74"/>
        <v>0</v>
      </c>
      <c r="AI245" s="26">
        <f t="shared" si="75"/>
        <v>-100</v>
      </c>
      <c r="AJ245" s="47"/>
    </row>
    <row r="246" spans="2:36" ht="14.45">
      <c r="B246" s="22">
        <f t="shared" si="76"/>
        <v>0.15972222222222179</v>
      </c>
      <c r="D246" s="60" t="s">
        <v>112</v>
      </c>
      <c r="F246" s="31">
        <v>0</v>
      </c>
      <c r="G246" s="31">
        <v>0</v>
      </c>
      <c r="H246" s="52">
        <f t="shared" si="77"/>
        <v>0.47368421052631582</v>
      </c>
      <c r="I246" s="44"/>
      <c r="J246" s="54">
        <f t="shared" si="62"/>
        <v>27.700831024930746</v>
      </c>
      <c r="K246" s="55">
        <f t="shared" si="63"/>
        <v>22.5</v>
      </c>
      <c r="L246" s="54">
        <f>MIN(J$136:$J246)</f>
        <v>27.700831024930746</v>
      </c>
      <c r="M246" s="55">
        <f>MIN(K$136:$K246)</f>
        <v>22.5</v>
      </c>
      <c r="N246" s="24">
        <f t="shared" si="64"/>
        <v>-55.401662049861493</v>
      </c>
      <c r="O246" s="24">
        <f t="shared" si="65"/>
        <v>45</v>
      </c>
      <c r="P246" s="45"/>
      <c r="Q246" s="52">
        <f t="shared" si="78"/>
        <v>0.47368421052631582</v>
      </c>
      <c r="R246" s="24">
        <f t="shared" si="66"/>
        <v>27.700831024930746</v>
      </c>
      <c r="S246" s="24">
        <f t="shared" si="67"/>
        <v>22.5</v>
      </c>
      <c r="T246" s="45"/>
      <c r="U246" s="36">
        <f t="shared" si="68"/>
        <v>0</v>
      </c>
      <c r="V246" s="36">
        <f t="shared" si="79"/>
        <v>0</v>
      </c>
      <c r="W246" s="24">
        <f t="shared" si="80"/>
        <v>27.700831024930746</v>
      </c>
      <c r="X246" s="24">
        <f t="shared" si="81"/>
        <v>22.5</v>
      </c>
      <c r="Y246" s="46"/>
      <c r="Z246" s="34">
        <v>0</v>
      </c>
      <c r="AA246" s="25">
        <f t="shared" si="69"/>
        <v>0</v>
      </c>
      <c r="AB246" s="10">
        <f t="shared" si="70"/>
        <v>0</v>
      </c>
      <c r="AC246" s="26">
        <f t="shared" si="71"/>
        <v>100</v>
      </c>
      <c r="AD246" s="47"/>
      <c r="AE246" s="26">
        <f t="shared" si="72"/>
        <v>0</v>
      </c>
      <c r="AF246" s="34">
        <v>0</v>
      </c>
      <c r="AG246" s="25">
        <f t="shared" si="73"/>
        <v>1</v>
      </c>
      <c r="AH246" s="10">
        <f t="shared" si="74"/>
        <v>0</v>
      </c>
      <c r="AI246" s="26">
        <f t="shared" si="75"/>
        <v>-100</v>
      </c>
      <c r="AJ246" s="47"/>
    </row>
    <row r="247" spans="2:36" ht="14.45">
      <c r="B247" s="22">
        <f t="shared" si="76"/>
        <v>0.16041666666666624</v>
      </c>
      <c r="D247" s="60" t="s">
        <v>112</v>
      </c>
      <c r="F247" s="31">
        <v>0</v>
      </c>
      <c r="G247" s="31">
        <v>0</v>
      </c>
      <c r="H247" s="52">
        <f t="shared" si="77"/>
        <v>0.47368421052631582</v>
      </c>
      <c r="I247" s="44"/>
      <c r="J247" s="54">
        <f t="shared" si="62"/>
        <v>27.700831024930746</v>
      </c>
      <c r="K247" s="55">
        <f t="shared" si="63"/>
        <v>22.5</v>
      </c>
      <c r="L247" s="54">
        <f>MIN(J$136:$J247)</f>
        <v>27.700831024930746</v>
      </c>
      <c r="M247" s="55">
        <f>MIN(K$136:$K247)</f>
        <v>22.5</v>
      </c>
      <c r="N247" s="24">
        <f t="shared" si="64"/>
        <v>-55.401662049861493</v>
      </c>
      <c r="O247" s="24">
        <f t="shared" si="65"/>
        <v>45</v>
      </c>
      <c r="P247" s="45"/>
      <c r="Q247" s="52">
        <f t="shared" si="78"/>
        <v>0.47368421052631582</v>
      </c>
      <c r="R247" s="24">
        <f t="shared" si="66"/>
        <v>27.700831024930746</v>
      </c>
      <c r="S247" s="24">
        <f t="shared" si="67"/>
        <v>22.5</v>
      </c>
      <c r="T247" s="45"/>
      <c r="U247" s="36">
        <f t="shared" si="68"/>
        <v>0</v>
      </c>
      <c r="V247" s="36">
        <f t="shared" si="79"/>
        <v>0</v>
      </c>
      <c r="W247" s="24">
        <f t="shared" si="80"/>
        <v>27.700831024930746</v>
      </c>
      <c r="X247" s="24">
        <f t="shared" si="81"/>
        <v>22.5</v>
      </c>
      <c r="Y247" s="46"/>
      <c r="Z247" s="34">
        <v>0</v>
      </c>
      <c r="AA247" s="25">
        <f t="shared" si="69"/>
        <v>0</v>
      </c>
      <c r="AB247" s="10">
        <f t="shared" si="70"/>
        <v>0</v>
      </c>
      <c r="AC247" s="26">
        <f t="shared" si="71"/>
        <v>100</v>
      </c>
      <c r="AD247" s="47"/>
      <c r="AE247" s="26">
        <f t="shared" si="72"/>
        <v>0</v>
      </c>
      <c r="AF247" s="34">
        <v>0</v>
      </c>
      <c r="AG247" s="25">
        <f t="shared" si="73"/>
        <v>1</v>
      </c>
      <c r="AH247" s="10">
        <f t="shared" si="74"/>
        <v>0</v>
      </c>
      <c r="AI247" s="26">
        <f t="shared" si="75"/>
        <v>-100</v>
      </c>
      <c r="AJ247" s="47"/>
    </row>
    <row r="248" spans="2:36" ht="14.45">
      <c r="B248" s="22">
        <f t="shared" si="76"/>
        <v>0.16111111111111068</v>
      </c>
      <c r="D248" s="60" t="s">
        <v>112</v>
      </c>
      <c r="F248" s="31">
        <v>0</v>
      </c>
      <c r="G248" s="31">
        <v>0</v>
      </c>
      <c r="H248" s="52">
        <f t="shared" si="77"/>
        <v>0.47368421052631582</v>
      </c>
      <c r="I248" s="44"/>
      <c r="J248" s="54">
        <f t="shared" si="62"/>
        <v>27.700831024930746</v>
      </c>
      <c r="K248" s="55">
        <f t="shared" si="63"/>
        <v>22.5</v>
      </c>
      <c r="L248" s="54">
        <f>MIN(J$136:$J248)</f>
        <v>27.700831024930746</v>
      </c>
      <c r="M248" s="55">
        <f>MIN(K$136:$K248)</f>
        <v>22.5</v>
      </c>
      <c r="N248" s="24">
        <f t="shared" si="64"/>
        <v>-55.401662049861493</v>
      </c>
      <c r="O248" s="24">
        <f t="shared" si="65"/>
        <v>45</v>
      </c>
      <c r="P248" s="45"/>
      <c r="Q248" s="52">
        <f t="shared" si="78"/>
        <v>0.47368421052631582</v>
      </c>
      <c r="R248" s="24">
        <f t="shared" si="66"/>
        <v>27.700831024930746</v>
      </c>
      <c r="S248" s="24">
        <f t="shared" si="67"/>
        <v>22.5</v>
      </c>
      <c r="T248" s="45"/>
      <c r="U248" s="36">
        <f t="shared" si="68"/>
        <v>0</v>
      </c>
      <c r="V248" s="36">
        <f t="shared" si="79"/>
        <v>0</v>
      </c>
      <c r="W248" s="24">
        <f t="shared" si="80"/>
        <v>27.700831024930746</v>
      </c>
      <c r="X248" s="24">
        <f t="shared" si="81"/>
        <v>22.5</v>
      </c>
      <c r="Y248" s="46"/>
      <c r="Z248" s="34">
        <v>0</v>
      </c>
      <c r="AA248" s="25">
        <f t="shared" si="69"/>
        <v>0</v>
      </c>
      <c r="AB248" s="10">
        <f t="shared" si="70"/>
        <v>0</v>
      </c>
      <c r="AC248" s="26">
        <f t="shared" si="71"/>
        <v>100</v>
      </c>
      <c r="AD248" s="47"/>
      <c r="AE248" s="26">
        <f t="shared" si="72"/>
        <v>0</v>
      </c>
      <c r="AF248" s="34">
        <v>0</v>
      </c>
      <c r="AG248" s="25">
        <f t="shared" si="73"/>
        <v>1</v>
      </c>
      <c r="AH248" s="10">
        <f t="shared" si="74"/>
        <v>0</v>
      </c>
      <c r="AI248" s="26">
        <f t="shared" si="75"/>
        <v>-100</v>
      </c>
      <c r="AJ248" s="47"/>
    </row>
    <row r="249" spans="2:36" ht="14.45">
      <c r="B249" s="22">
        <f t="shared" si="76"/>
        <v>0.16180555555555512</v>
      </c>
      <c r="D249" s="60" t="s">
        <v>112</v>
      </c>
      <c r="F249" s="31">
        <v>0</v>
      </c>
      <c r="G249" s="31">
        <v>0</v>
      </c>
      <c r="H249" s="52">
        <f t="shared" si="77"/>
        <v>0.47368421052631582</v>
      </c>
      <c r="I249" s="44"/>
      <c r="J249" s="54">
        <f t="shared" si="62"/>
        <v>27.700831024930746</v>
      </c>
      <c r="K249" s="55">
        <f t="shared" si="63"/>
        <v>22.5</v>
      </c>
      <c r="L249" s="54">
        <f>MIN(J$136:$J249)</f>
        <v>27.700831024930746</v>
      </c>
      <c r="M249" s="55">
        <f>MIN(K$136:$K249)</f>
        <v>22.5</v>
      </c>
      <c r="N249" s="24">
        <f t="shared" si="64"/>
        <v>-55.401662049861493</v>
      </c>
      <c r="O249" s="24">
        <f t="shared" si="65"/>
        <v>45</v>
      </c>
      <c r="P249" s="45"/>
      <c r="Q249" s="52">
        <f t="shared" si="78"/>
        <v>0.47368421052631582</v>
      </c>
      <c r="R249" s="24">
        <f t="shared" si="66"/>
        <v>27.700831024930746</v>
      </c>
      <c r="S249" s="24">
        <f t="shared" si="67"/>
        <v>22.5</v>
      </c>
      <c r="T249" s="45"/>
      <c r="U249" s="36">
        <f t="shared" si="68"/>
        <v>0</v>
      </c>
      <c r="V249" s="36">
        <f t="shared" si="79"/>
        <v>0</v>
      </c>
      <c r="W249" s="24">
        <f t="shared" si="80"/>
        <v>27.700831024930746</v>
      </c>
      <c r="X249" s="24">
        <f t="shared" si="81"/>
        <v>22.5</v>
      </c>
      <c r="Y249" s="46"/>
      <c r="Z249" s="34">
        <v>0</v>
      </c>
      <c r="AA249" s="25">
        <f t="shared" si="69"/>
        <v>0</v>
      </c>
      <c r="AB249" s="10">
        <f t="shared" si="70"/>
        <v>0</v>
      </c>
      <c r="AC249" s="26">
        <f t="shared" si="71"/>
        <v>100</v>
      </c>
      <c r="AD249" s="47"/>
      <c r="AE249" s="26">
        <f t="shared" si="72"/>
        <v>0</v>
      </c>
      <c r="AF249" s="34">
        <v>0</v>
      </c>
      <c r="AG249" s="25">
        <f t="shared" si="73"/>
        <v>1</v>
      </c>
      <c r="AH249" s="10">
        <f t="shared" si="74"/>
        <v>0</v>
      </c>
      <c r="AI249" s="26">
        <f t="shared" si="75"/>
        <v>-100</v>
      </c>
      <c r="AJ249" s="47"/>
    </row>
    <row r="250" spans="2:36" ht="14.45">
      <c r="B250" s="22">
        <f t="shared" si="76"/>
        <v>0.16249999999999956</v>
      </c>
      <c r="D250" s="60" t="s">
        <v>112</v>
      </c>
      <c r="F250" s="31">
        <v>0</v>
      </c>
      <c r="G250" s="31">
        <v>0</v>
      </c>
      <c r="H250" s="52">
        <f t="shared" si="77"/>
        <v>0.47368421052631582</v>
      </c>
      <c r="I250" s="44"/>
      <c r="J250" s="54">
        <f t="shared" si="62"/>
        <v>27.700831024930746</v>
      </c>
      <c r="K250" s="55">
        <f t="shared" si="63"/>
        <v>22.5</v>
      </c>
      <c r="L250" s="54">
        <f>MIN(J$136:$J250)</f>
        <v>27.700831024930746</v>
      </c>
      <c r="M250" s="55">
        <f>MIN(K$136:$K250)</f>
        <v>22.5</v>
      </c>
      <c r="N250" s="24">
        <f t="shared" si="64"/>
        <v>-55.401662049861493</v>
      </c>
      <c r="O250" s="24">
        <f t="shared" si="65"/>
        <v>45</v>
      </c>
      <c r="P250" s="45"/>
      <c r="Q250" s="52">
        <f t="shared" si="78"/>
        <v>0.47368421052631582</v>
      </c>
      <c r="R250" s="24">
        <f t="shared" si="66"/>
        <v>27.700831024930746</v>
      </c>
      <c r="S250" s="24">
        <f t="shared" si="67"/>
        <v>22.5</v>
      </c>
      <c r="T250" s="45"/>
      <c r="U250" s="36">
        <f t="shared" si="68"/>
        <v>0</v>
      </c>
      <c r="V250" s="36">
        <f t="shared" si="79"/>
        <v>0</v>
      </c>
      <c r="W250" s="24">
        <f t="shared" si="80"/>
        <v>27.700831024930746</v>
      </c>
      <c r="X250" s="24">
        <f t="shared" si="81"/>
        <v>22.5</v>
      </c>
      <c r="Y250" s="46"/>
      <c r="Z250" s="34">
        <v>0</v>
      </c>
      <c r="AA250" s="25">
        <f t="shared" si="69"/>
        <v>0</v>
      </c>
      <c r="AB250" s="10">
        <f t="shared" si="70"/>
        <v>0</v>
      </c>
      <c r="AC250" s="26">
        <f t="shared" si="71"/>
        <v>100</v>
      </c>
      <c r="AD250" s="47"/>
      <c r="AE250" s="26">
        <f t="shared" si="72"/>
        <v>0</v>
      </c>
      <c r="AF250" s="34">
        <v>0</v>
      </c>
      <c r="AG250" s="25">
        <f t="shared" si="73"/>
        <v>1</v>
      </c>
      <c r="AH250" s="10">
        <f t="shared" si="74"/>
        <v>0</v>
      </c>
      <c r="AI250" s="26">
        <f t="shared" si="75"/>
        <v>-100</v>
      </c>
      <c r="AJ250" s="47"/>
    </row>
    <row r="251" spans="2:36" ht="14.45">
      <c r="B251" s="22">
        <f t="shared" si="76"/>
        <v>0.163194444444444</v>
      </c>
      <c r="D251" s="60" t="s">
        <v>112</v>
      </c>
      <c r="F251" s="31">
        <v>0</v>
      </c>
      <c r="G251" s="31">
        <v>0</v>
      </c>
      <c r="H251" s="52">
        <f t="shared" si="77"/>
        <v>0.47368421052631582</v>
      </c>
      <c r="I251" s="44"/>
      <c r="J251" s="54">
        <f t="shared" si="62"/>
        <v>27.700831024930746</v>
      </c>
      <c r="K251" s="55">
        <f t="shared" si="63"/>
        <v>22.5</v>
      </c>
      <c r="L251" s="54">
        <f>MIN(J$136:$J251)</f>
        <v>27.700831024930746</v>
      </c>
      <c r="M251" s="55">
        <f>MIN(K$136:$K251)</f>
        <v>22.5</v>
      </c>
      <c r="N251" s="24">
        <f t="shared" si="64"/>
        <v>-55.401662049861493</v>
      </c>
      <c r="O251" s="24">
        <f t="shared" si="65"/>
        <v>45</v>
      </c>
      <c r="P251" s="45"/>
      <c r="Q251" s="52">
        <f t="shared" si="78"/>
        <v>0.47368421052631582</v>
      </c>
      <c r="R251" s="24">
        <f t="shared" si="66"/>
        <v>27.700831024930746</v>
      </c>
      <c r="S251" s="24">
        <f t="shared" si="67"/>
        <v>22.5</v>
      </c>
      <c r="T251" s="45"/>
      <c r="U251" s="36">
        <f t="shared" si="68"/>
        <v>0</v>
      </c>
      <c r="V251" s="36">
        <f t="shared" si="79"/>
        <v>0</v>
      </c>
      <c r="W251" s="24">
        <f t="shared" si="80"/>
        <v>27.700831024930746</v>
      </c>
      <c r="X251" s="24">
        <f t="shared" si="81"/>
        <v>22.5</v>
      </c>
      <c r="Y251" s="46"/>
      <c r="Z251" s="34">
        <v>0</v>
      </c>
      <c r="AA251" s="25">
        <f t="shared" si="69"/>
        <v>0</v>
      </c>
      <c r="AB251" s="10">
        <f t="shared" si="70"/>
        <v>0</v>
      </c>
      <c r="AC251" s="26">
        <f t="shared" si="71"/>
        <v>100</v>
      </c>
      <c r="AD251" s="47"/>
      <c r="AE251" s="26">
        <f t="shared" si="72"/>
        <v>0</v>
      </c>
      <c r="AF251" s="34">
        <v>0</v>
      </c>
      <c r="AG251" s="25">
        <f t="shared" si="73"/>
        <v>1</v>
      </c>
      <c r="AH251" s="10">
        <f t="shared" si="74"/>
        <v>0</v>
      </c>
      <c r="AI251" s="26">
        <f t="shared" si="75"/>
        <v>-100</v>
      </c>
      <c r="AJ251" s="47"/>
    </row>
    <row r="252" spans="2:36" ht="14.45">
      <c r="B252" s="22">
        <f t="shared" si="76"/>
        <v>0.16388888888888845</v>
      </c>
      <c r="D252" s="60" t="s">
        <v>112</v>
      </c>
      <c r="F252" s="31">
        <v>0</v>
      </c>
      <c r="G252" s="31">
        <v>0</v>
      </c>
      <c r="H252" s="52">
        <f t="shared" si="77"/>
        <v>0.47368421052631582</v>
      </c>
      <c r="I252" s="44"/>
      <c r="J252" s="54">
        <f t="shared" si="62"/>
        <v>27.700831024930746</v>
      </c>
      <c r="K252" s="55">
        <f t="shared" si="63"/>
        <v>22.5</v>
      </c>
      <c r="L252" s="54">
        <f>MIN(J$136:$J252)</f>
        <v>27.700831024930746</v>
      </c>
      <c r="M252" s="55">
        <f>MIN(K$136:$K252)</f>
        <v>22.5</v>
      </c>
      <c r="N252" s="24">
        <f t="shared" si="64"/>
        <v>-55.401662049861493</v>
      </c>
      <c r="O252" s="24">
        <f t="shared" si="65"/>
        <v>45</v>
      </c>
      <c r="P252" s="45"/>
      <c r="Q252" s="52">
        <f t="shared" si="78"/>
        <v>0.47368421052631582</v>
      </c>
      <c r="R252" s="24">
        <f t="shared" si="66"/>
        <v>27.700831024930746</v>
      </c>
      <c r="S252" s="24">
        <f t="shared" si="67"/>
        <v>22.5</v>
      </c>
      <c r="T252" s="45"/>
      <c r="U252" s="36">
        <f t="shared" si="68"/>
        <v>0</v>
      </c>
      <c r="V252" s="36">
        <f t="shared" si="79"/>
        <v>0</v>
      </c>
      <c r="W252" s="24">
        <f t="shared" si="80"/>
        <v>27.700831024930746</v>
      </c>
      <c r="X252" s="24">
        <f t="shared" si="81"/>
        <v>22.5</v>
      </c>
      <c r="Y252" s="46"/>
      <c r="Z252" s="34">
        <v>0</v>
      </c>
      <c r="AA252" s="25">
        <f t="shared" si="69"/>
        <v>0</v>
      </c>
      <c r="AB252" s="10">
        <f t="shared" si="70"/>
        <v>0</v>
      </c>
      <c r="AC252" s="26">
        <f t="shared" si="71"/>
        <v>100</v>
      </c>
      <c r="AD252" s="47"/>
      <c r="AE252" s="26">
        <f t="shared" si="72"/>
        <v>0</v>
      </c>
      <c r="AF252" s="34">
        <v>0</v>
      </c>
      <c r="AG252" s="25">
        <f t="shared" si="73"/>
        <v>1</v>
      </c>
      <c r="AH252" s="10">
        <f t="shared" si="74"/>
        <v>0</v>
      </c>
      <c r="AI252" s="26">
        <f t="shared" si="75"/>
        <v>-100</v>
      </c>
      <c r="AJ252" s="47"/>
    </row>
    <row r="253" spans="2:36" ht="14.45">
      <c r="B253" s="22">
        <f t="shared" si="76"/>
        <v>0.16458333333333289</v>
      </c>
      <c r="D253" s="60" t="s">
        <v>112</v>
      </c>
      <c r="F253" s="31">
        <v>0</v>
      </c>
      <c r="G253" s="31">
        <v>0</v>
      </c>
      <c r="H253" s="52">
        <f t="shared" si="77"/>
        <v>0.47368421052631582</v>
      </c>
      <c r="I253" s="44"/>
      <c r="J253" s="54">
        <f t="shared" si="62"/>
        <v>27.700831024930746</v>
      </c>
      <c r="K253" s="55">
        <f t="shared" si="63"/>
        <v>22.5</v>
      </c>
      <c r="L253" s="54">
        <f>MIN(J$136:$J253)</f>
        <v>27.700831024930746</v>
      </c>
      <c r="M253" s="55">
        <f>MIN(K$136:$K253)</f>
        <v>22.5</v>
      </c>
      <c r="N253" s="24">
        <f t="shared" si="64"/>
        <v>-55.401662049861493</v>
      </c>
      <c r="O253" s="24">
        <f t="shared" si="65"/>
        <v>45</v>
      </c>
      <c r="P253" s="45"/>
      <c r="Q253" s="52">
        <f t="shared" si="78"/>
        <v>0.47368421052631582</v>
      </c>
      <c r="R253" s="24">
        <f t="shared" si="66"/>
        <v>27.700831024930746</v>
      </c>
      <c r="S253" s="24">
        <f t="shared" si="67"/>
        <v>22.5</v>
      </c>
      <c r="T253" s="45"/>
      <c r="U253" s="36">
        <f t="shared" si="68"/>
        <v>0</v>
      </c>
      <c r="V253" s="36">
        <f t="shared" si="79"/>
        <v>0</v>
      </c>
      <c r="W253" s="24">
        <f t="shared" si="80"/>
        <v>27.700831024930746</v>
      </c>
      <c r="X253" s="24">
        <f t="shared" si="81"/>
        <v>22.5</v>
      </c>
      <c r="Y253" s="46"/>
      <c r="Z253" s="34">
        <v>0</v>
      </c>
      <c r="AA253" s="25">
        <f t="shared" si="69"/>
        <v>0</v>
      </c>
      <c r="AB253" s="10">
        <f t="shared" si="70"/>
        <v>0</v>
      </c>
      <c r="AC253" s="26">
        <f t="shared" si="71"/>
        <v>100</v>
      </c>
      <c r="AD253" s="47"/>
      <c r="AE253" s="26">
        <f t="shared" si="72"/>
        <v>0</v>
      </c>
      <c r="AF253" s="34">
        <v>0</v>
      </c>
      <c r="AG253" s="25">
        <f t="shared" si="73"/>
        <v>1</v>
      </c>
      <c r="AH253" s="10">
        <f t="shared" si="74"/>
        <v>0</v>
      </c>
      <c r="AI253" s="26">
        <f t="shared" si="75"/>
        <v>-100</v>
      </c>
      <c r="AJ253" s="47"/>
    </row>
    <row r="254" spans="2:36" ht="14.45">
      <c r="B254" s="22">
        <f t="shared" si="76"/>
        <v>0.16527777777777733</v>
      </c>
      <c r="D254" s="60" t="s">
        <v>112</v>
      </c>
      <c r="F254" s="31">
        <v>0</v>
      </c>
      <c r="G254" s="31">
        <v>0</v>
      </c>
      <c r="H254" s="52">
        <f t="shared" si="77"/>
        <v>0.47368421052631582</v>
      </c>
      <c r="I254" s="44"/>
      <c r="J254" s="54">
        <f t="shared" si="62"/>
        <v>27.700831024930746</v>
      </c>
      <c r="K254" s="55">
        <f t="shared" si="63"/>
        <v>22.5</v>
      </c>
      <c r="L254" s="54">
        <f>MIN(J$136:$J254)</f>
        <v>27.700831024930746</v>
      </c>
      <c r="M254" s="55">
        <f>MIN(K$136:$K254)</f>
        <v>22.5</v>
      </c>
      <c r="N254" s="24">
        <f t="shared" si="64"/>
        <v>-55.401662049861493</v>
      </c>
      <c r="O254" s="24">
        <f t="shared" si="65"/>
        <v>45</v>
      </c>
      <c r="P254" s="45"/>
      <c r="Q254" s="52">
        <f t="shared" si="78"/>
        <v>0.47368421052631582</v>
      </c>
      <c r="R254" s="24">
        <f t="shared" si="66"/>
        <v>27.700831024930746</v>
      </c>
      <c r="S254" s="24">
        <f t="shared" si="67"/>
        <v>22.5</v>
      </c>
      <c r="T254" s="45"/>
      <c r="U254" s="36">
        <f t="shared" si="68"/>
        <v>0</v>
      </c>
      <c r="V254" s="36">
        <f t="shared" si="79"/>
        <v>0</v>
      </c>
      <c r="W254" s="24">
        <f t="shared" si="80"/>
        <v>27.700831024930746</v>
      </c>
      <c r="X254" s="24">
        <f t="shared" si="81"/>
        <v>22.5</v>
      </c>
      <c r="Y254" s="46"/>
      <c r="Z254" s="34">
        <v>0</v>
      </c>
      <c r="AA254" s="25">
        <f t="shared" si="69"/>
        <v>0</v>
      </c>
      <c r="AB254" s="10">
        <f t="shared" si="70"/>
        <v>0</v>
      </c>
      <c r="AC254" s="26">
        <f t="shared" si="71"/>
        <v>100</v>
      </c>
      <c r="AD254" s="47"/>
      <c r="AE254" s="26">
        <f t="shared" si="72"/>
        <v>0</v>
      </c>
      <c r="AF254" s="34">
        <v>0</v>
      </c>
      <c r="AG254" s="25">
        <f t="shared" si="73"/>
        <v>1</v>
      </c>
      <c r="AH254" s="10">
        <f t="shared" si="74"/>
        <v>0</v>
      </c>
      <c r="AI254" s="26">
        <f t="shared" si="75"/>
        <v>-100</v>
      </c>
      <c r="AJ254" s="47"/>
    </row>
    <row r="255" spans="2:36" ht="14.45">
      <c r="B255" s="22">
        <f t="shared" si="76"/>
        <v>0.16597222222222177</v>
      </c>
      <c r="D255" s="60" t="s">
        <v>112</v>
      </c>
      <c r="F255" s="31">
        <v>0</v>
      </c>
      <c r="G255" s="31">
        <v>0</v>
      </c>
      <c r="H255" s="52">
        <f t="shared" si="77"/>
        <v>0.47368421052631582</v>
      </c>
      <c r="I255" s="44"/>
      <c r="J255" s="54">
        <f t="shared" si="62"/>
        <v>27.700831024930746</v>
      </c>
      <c r="K255" s="55">
        <f t="shared" si="63"/>
        <v>22.5</v>
      </c>
      <c r="L255" s="54">
        <f>MIN(J$136:$J255)</f>
        <v>27.700831024930746</v>
      </c>
      <c r="M255" s="55">
        <f>MIN(K$136:$K255)</f>
        <v>22.5</v>
      </c>
      <c r="N255" s="24">
        <f t="shared" si="64"/>
        <v>-55.401662049861493</v>
      </c>
      <c r="O255" s="24">
        <f t="shared" si="65"/>
        <v>45</v>
      </c>
      <c r="P255" s="45"/>
      <c r="Q255" s="52">
        <f t="shared" si="78"/>
        <v>0.47368421052631582</v>
      </c>
      <c r="R255" s="24">
        <f t="shared" si="66"/>
        <v>27.700831024930746</v>
      </c>
      <c r="S255" s="24">
        <f t="shared" si="67"/>
        <v>22.5</v>
      </c>
      <c r="T255" s="45"/>
      <c r="U255" s="36">
        <f t="shared" si="68"/>
        <v>0</v>
      </c>
      <c r="V255" s="36">
        <f t="shared" si="79"/>
        <v>0</v>
      </c>
      <c r="W255" s="24">
        <f t="shared" si="80"/>
        <v>27.700831024930746</v>
      </c>
      <c r="X255" s="24">
        <f t="shared" si="81"/>
        <v>22.5</v>
      </c>
      <c r="Y255" s="46"/>
      <c r="Z255" s="34">
        <v>0</v>
      </c>
      <c r="AA255" s="25">
        <f t="shared" si="69"/>
        <v>0</v>
      </c>
      <c r="AB255" s="10">
        <f t="shared" si="70"/>
        <v>0</v>
      </c>
      <c r="AC255" s="26">
        <f t="shared" si="71"/>
        <v>100</v>
      </c>
      <c r="AD255" s="47"/>
      <c r="AE255" s="26">
        <f t="shared" si="72"/>
        <v>0</v>
      </c>
      <c r="AF255" s="34">
        <v>0</v>
      </c>
      <c r="AG255" s="25">
        <f t="shared" si="73"/>
        <v>1</v>
      </c>
      <c r="AH255" s="10">
        <f t="shared" si="74"/>
        <v>0</v>
      </c>
      <c r="AI255" s="26">
        <f t="shared" si="75"/>
        <v>-100</v>
      </c>
      <c r="AJ255" s="47"/>
    </row>
    <row r="256" spans="2:36" ht="14.45">
      <c r="B256" s="22">
        <f t="shared" si="76"/>
        <v>0.16666666666666621</v>
      </c>
      <c r="D256" s="60" t="s">
        <v>112</v>
      </c>
      <c r="F256" s="31">
        <v>0</v>
      </c>
      <c r="G256" s="31">
        <v>0</v>
      </c>
      <c r="H256" s="52">
        <f t="shared" si="77"/>
        <v>0.47368421052631582</v>
      </c>
      <c r="I256" s="44"/>
      <c r="J256" s="54">
        <f t="shared" si="62"/>
        <v>27.700831024930746</v>
      </c>
      <c r="K256" s="55">
        <f t="shared" si="63"/>
        <v>22.5</v>
      </c>
      <c r="L256" s="54">
        <f>MIN(J$136:$J256)</f>
        <v>27.700831024930746</v>
      </c>
      <c r="M256" s="55">
        <f>MIN(K$136:$K256)</f>
        <v>22.5</v>
      </c>
      <c r="N256" s="24">
        <f t="shared" si="64"/>
        <v>-55.401662049861493</v>
      </c>
      <c r="O256" s="24">
        <f t="shared" si="65"/>
        <v>45</v>
      </c>
      <c r="P256" s="45"/>
      <c r="Q256" s="52">
        <f t="shared" si="78"/>
        <v>0.47368421052631582</v>
      </c>
      <c r="R256" s="24">
        <f t="shared" si="66"/>
        <v>27.700831024930746</v>
      </c>
      <c r="S256" s="24">
        <f t="shared" si="67"/>
        <v>22.5</v>
      </c>
      <c r="T256" s="45"/>
      <c r="U256" s="36">
        <f t="shared" si="68"/>
        <v>0</v>
      </c>
      <c r="V256" s="36">
        <f t="shared" si="79"/>
        <v>0</v>
      </c>
      <c r="W256" s="24">
        <f t="shared" si="80"/>
        <v>27.700831024930746</v>
      </c>
      <c r="X256" s="24">
        <f t="shared" si="81"/>
        <v>22.5</v>
      </c>
      <c r="Y256" s="46"/>
      <c r="Z256" s="34">
        <v>0</v>
      </c>
      <c r="AA256" s="25">
        <f t="shared" si="69"/>
        <v>0</v>
      </c>
      <c r="AB256" s="10">
        <f t="shared" si="70"/>
        <v>0</v>
      </c>
      <c r="AC256" s="26">
        <f t="shared" si="71"/>
        <v>100</v>
      </c>
      <c r="AD256" s="47"/>
      <c r="AE256" s="26">
        <f t="shared" si="72"/>
        <v>0</v>
      </c>
      <c r="AF256" s="34">
        <v>0</v>
      </c>
      <c r="AG256" s="25">
        <f t="shared" si="73"/>
        <v>1</v>
      </c>
      <c r="AH256" s="10">
        <f t="shared" si="74"/>
        <v>0</v>
      </c>
      <c r="AI256" s="26">
        <f t="shared" si="75"/>
        <v>-100</v>
      </c>
      <c r="AJ256" s="47"/>
    </row>
  </sheetData>
  <mergeCells count="16">
    <mergeCell ref="E21:E24"/>
    <mergeCell ref="D11:E11"/>
    <mergeCell ref="Z14:AJ14"/>
    <mergeCell ref="Z15:AD15"/>
    <mergeCell ref="AF15:AJ15"/>
    <mergeCell ref="E17:E20"/>
    <mergeCell ref="E49:E52"/>
    <mergeCell ref="E53:E56"/>
    <mergeCell ref="E57:E60"/>
    <mergeCell ref="E61:E64"/>
    <mergeCell ref="E25:E28"/>
    <mergeCell ref="E29:E32"/>
    <mergeCell ref="E33:E36"/>
    <mergeCell ref="E37:E40"/>
    <mergeCell ref="E41:E44"/>
    <mergeCell ref="E45:E48"/>
  </mergeCells>
  <conditionalFormatting sqref="A17:A136 J17:Y256 F17:H256">
    <cfRule type="expression" dxfId="35" priority="3">
      <formula>$A17="GC"</formula>
    </cfRule>
    <cfRule type="expression" dxfId="34" priority="4">
      <formula>$A17="X"</formula>
    </cfRule>
  </conditionalFormatting>
  <conditionalFormatting sqref="B17:C136 B137:B256">
    <cfRule type="expression" dxfId="33" priority="1">
      <formula>$AA17="GC"</formula>
    </cfRule>
    <cfRule type="expression" dxfId="32" priority="2">
      <formula>$AA17="X"</formula>
    </cfRule>
  </conditionalFormatting>
  <conditionalFormatting sqref="D11">
    <cfRule type="containsText" dxfId="31" priority="6" operator="containsText" text="Breach">
      <formula>NOT(ISERROR(SEARCH("Breach",D11)))</formula>
    </cfRule>
  </conditionalFormatting>
  <conditionalFormatting sqref="D11:E11">
    <cfRule type="containsText" dxfId="30" priority="5" operator="containsText" text="Ok">
      <formula>NOT(ISERROR(SEARCH("Ok",D11)))</formula>
    </cfRule>
  </conditionalFormatting>
  <dataValidations count="1">
    <dataValidation type="list" allowBlank="1" showInputMessage="1" showErrorMessage="1" sqref="AD17:AD256 AJ17:AJ256" xr:uid="{AD72AC0D-E75F-498E-89DC-D82DBF070520}">
      <formula1>$J$2:$J$7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E3D444-2DF2-4836-BBD4-0427B66EA507}">
  <dimension ref="A1:AJ256"/>
  <sheetViews>
    <sheetView showGridLines="0" topLeftCell="B12" zoomScale="90" zoomScaleNormal="90" workbookViewId="0">
      <pane xSplit="1" topLeftCell="C1" activePane="topRight" state="frozen"/>
      <selection pane="topRight" activeCell="G4" sqref="G4"/>
      <selection activeCell="B1" sqref="B1"/>
    </sheetView>
  </sheetViews>
  <sheetFormatPr defaultColWidth="9" defaultRowHeight="13.9"/>
  <cols>
    <col min="1" max="1" width="3.375" style="1" hidden="1" customWidth="1"/>
    <col min="2" max="2" width="13.375" style="1" customWidth="1"/>
    <col min="3" max="3" width="5.625" style="1" customWidth="1"/>
    <col min="4" max="4" width="14.25" style="1" customWidth="1"/>
    <col min="5" max="5" width="16.25" style="1" customWidth="1"/>
    <col min="6" max="6" width="17.75" style="1" customWidth="1"/>
    <col min="7" max="7" width="15.25" style="1" customWidth="1"/>
    <col min="8" max="8" width="12.375" style="1" customWidth="1"/>
    <col min="9" max="9" width="3.5" style="1" customWidth="1"/>
    <col min="10" max="13" width="13" style="1" customWidth="1"/>
    <col min="14" max="15" width="13" style="1" hidden="1" customWidth="1"/>
    <col min="16" max="16" width="1.75" style="1" hidden="1" customWidth="1"/>
    <col min="17" max="17" width="8.625" style="38" hidden="1" customWidth="1"/>
    <col min="18" max="19" width="13" style="1" hidden="1" customWidth="1"/>
    <col min="20" max="20" width="2.25" style="1" hidden="1" customWidth="1"/>
    <col min="21" max="22" width="11.375" style="1" hidden="1" customWidth="1"/>
    <col min="23" max="24" width="13" style="1" hidden="1" customWidth="1"/>
    <col min="25" max="25" width="21.75" style="1" customWidth="1"/>
    <col min="26" max="26" width="8.75" style="1" bestFit="1" customWidth="1"/>
    <col min="27" max="27" width="9.375" style="1" bestFit="1" customWidth="1"/>
    <col min="28" max="28" width="8.625" style="1" customWidth="1"/>
    <col min="29" max="29" width="11.25" style="1" bestFit="1" customWidth="1"/>
    <col min="30" max="31" width="8.625" style="1" customWidth="1"/>
    <col min="32" max="32" width="8.75" style="1" bestFit="1" customWidth="1"/>
    <col min="33" max="34" width="8.625" style="1" customWidth="1"/>
    <col min="35" max="35" width="10.25" style="1" bestFit="1" customWidth="1"/>
    <col min="36" max="37" width="8.625" style="1" customWidth="1"/>
    <col min="38" max="16384" width="9" style="1"/>
  </cols>
  <sheetData>
    <row r="1" spans="2:36" ht="14.45">
      <c r="B1" s="1" t="s">
        <v>47</v>
      </c>
      <c r="F1" s="2"/>
      <c r="G1" s="67" t="s">
        <v>113</v>
      </c>
      <c r="H1" s="3"/>
      <c r="I1" s="3"/>
      <c r="J1" s="3"/>
      <c r="K1" s="3"/>
      <c r="L1" s="3"/>
      <c r="M1" s="3"/>
      <c r="N1" s="3"/>
      <c r="O1" s="3"/>
      <c r="P1" s="3"/>
      <c r="Q1" s="18"/>
      <c r="R1" s="3"/>
      <c r="S1" s="3"/>
      <c r="T1" s="3"/>
      <c r="U1" s="3"/>
      <c r="V1" s="3"/>
      <c r="W1" s="3"/>
      <c r="X1" s="3"/>
      <c r="Z1" s="3"/>
      <c r="AA1" s="3"/>
      <c r="AB1" s="3"/>
      <c r="AC1" s="3"/>
      <c r="AD1" s="3"/>
      <c r="AE1" s="3"/>
      <c r="AF1" s="3"/>
      <c r="AG1" s="4"/>
    </row>
    <row r="2" spans="2:36">
      <c r="D2" s="5" t="s">
        <v>49</v>
      </c>
      <c r="E2" s="5" t="s">
        <v>50</v>
      </c>
      <c r="G2" s="65"/>
      <c r="AA2" s="6" t="s">
        <v>52</v>
      </c>
      <c r="AB2" s="7" t="s">
        <v>53</v>
      </c>
      <c r="AG2" s="4"/>
    </row>
    <row r="3" spans="2:36" ht="14.45">
      <c r="D3" s="8" t="s">
        <v>24</v>
      </c>
      <c r="E3" s="9" t="s">
        <v>10</v>
      </c>
      <c r="G3" s="66" t="s">
        <v>116</v>
      </c>
      <c r="H3" s="3"/>
      <c r="AA3" s="10" t="s">
        <v>54</v>
      </c>
      <c r="AB3" s="7" t="s">
        <v>55</v>
      </c>
      <c r="AG3" s="4"/>
    </row>
    <row r="4" spans="2:36">
      <c r="D4" s="11">
        <v>100</v>
      </c>
      <c r="E4" s="11">
        <v>50</v>
      </c>
      <c r="G4" s="1" t="s">
        <v>115</v>
      </c>
      <c r="AA4" s="12" t="s">
        <v>56</v>
      </c>
      <c r="AB4" s="7" t="s">
        <v>57</v>
      </c>
      <c r="AG4" s="4"/>
    </row>
    <row r="5" spans="2:36">
      <c r="D5" s="8" t="s">
        <v>58</v>
      </c>
      <c r="E5" s="9" t="s">
        <v>59</v>
      </c>
      <c r="AG5" s="4"/>
    </row>
    <row r="6" spans="2:36">
      <c r="D6" s="13">
        <v>0</v>
      </c>
      <c r="E6" s="13">
        <v>1</v>
      </c>
      <c r="U6" s="1">
        <f>30*50/60</f>
        <v>25</v>
      </c>
      <c r="AB6" s="1" t="s">
        <v>60</v>
      </c>
      <c r="AG6" s="4"/>
    </row>
    <row r="7" spans="2:36">
      <c r="D7" s="8" t="s">
        <v>61</v>
      </c>
      <c r="E7" s="9" t="s">
        <v>62</v>
      </c>
      <c r="I7" s="14"/>
      <c r="AB7" s="1" t="s">
        <v>63</v>
      </c>
      <c r="AG7" s="4"/>
    </row>
    <row r="8" spans="2:36">
      <c r="D8" s="13">
        <v>0.95</v>
      </c>
      <c r="E8" s="13">
        <v>0.95</v>
      </c>
      <c r="AG8" s="4"/>
    </row>
    <row r="9" spans="2:36">
      <c r="D9" s="15"/>
      <c r="AG9" s="4"/>
    </row>
    <row r="11" spans="2:36">
      <c r="C11" s="16" t="s">
        <v>64</v>
      </c>
      <c r="D11" s="77" t="str">
        <f>IF(SUM(AE17:AE136)&gt;0,"Breach","Ok")</f>
        <v>Ok</v>
      </c>
      <c r="E11" s="78"/>
    </row>
    <row r="13" spans="2:36">
      <c r="U13" s="37" t="s">
        <v>65</v>
      </c>
    </row>
    <row r="14" spans="2:36">
      <c r="B14" s="1" t="s">
        <v>66</v>
      </c>
      <c r="J14" s="18"/>
      <c r="K14" s="18"/>
      <c r="L14" s="18"/>
      <c r="M14" s="18"/>
      <c r="N14" s="3" t="s">
        <v>67</v>
      </c>
      <c r="O14" s="3" t="s">
        <v>67</v>
      </c>
      <c r="P14" s="3"/>
      <c r="Q14" s="37" t="s">
        <v>68</v>
      </c>
      <c r="R14" s="3" t="s">
        <v>69</v>
      </c>
      <c r="S14" s="3" t="s">
        <v>69</v>
      </c>
      <c r="T14" s="3"/>
      <c r="U14" s="37" t="s">
        <v>70</v>
      </c>
      <c r="V14" s="3"/>
      <c r="W14" s="3"/>
      <c r="X14" s="3"/>
      <c r="Z14" s="70" t="s">
        <v>71</v>
      </c>
      <c r="AA14" s="71"/>
      <c r="AB14" s="71"/>
      <c r="AC14" s="71"/>
      <c r="AD14" s="71"/>
      <c r="AE14" s="71"/>
      <c r="AF14" s="71"/>
      <c r="AG14" s="71"/>
      <c r="AH14" s="71"/>
      <c r="AI14" s="71"/>
      <c r="AJ14" s="72"/>
    </row>
    <row r="15" spans="2:36">
      <c r="B15" s="30">
        <f ca="1">INT(NOW())</f>
        <v>45763</v>
      </c>
      <c r="C15" s="33"/>
      <c r="J15" s="18" t="s">
        <v>72</v>
      </c>
      <c r="K15" s="18" t="s">
        <v>72</v>
      </c>
      <c r="L15" s="56" t="s">
        <v>73</v>
      </c>
      <c r="M15" s="56" t="s">
        <v>73</v>
      </c>
      <c r="N15" s="18" t="s">
        <v>74</v>
      </c>
      <c r="O15" s="18" t="s">
        <v>74</v>
      </c>
      <c r="P15" s="18"/>
      <c r="Q15" s="37" t="s">
        <v>75</v>
      </c>
      <c r="R15" s="18" t="s">
        <v>76</v>
      </c>
      <c r="S15" s="18" t="s">
        <v>77</v>
      </c>
      <c r="T15" s="18"/>
      <c r="U15" s="37" t="s">
        <v>78</v>
      </c>
      <c r="V15" s="18" t="s">
        <v>79</v>
      </c>
      <c r="W15" s="18" t="s">
        <v>80</v>
      </c>
      <c r="X15" s="18" t="s">
        <v>81</v>
      </c>
      <c r="Z15" s="76" t="s">
        <v>82</v>
      </c>
      <c r="AA15" s="68"/>
      <c r="AB15" s="68"/>
      <c r="AC15" s="68"/>
      <c r="AD15" s="68"/>
      <c r="AE15" s="17" t="s">
        <v>83</v>
      </c>
      <c r="AF15" s="68" t="s">
        <v>84</v>
      </c>
      <c r="AG15" s="68"/>
      <c r="AH15" s="68"/>
      <c r="AI15" s="68"/>
      <c r="AJ15" s="69"/>
    </row>
    <row r="16" spans="2:36">
      <c r="B16" s="3" t="s">
        <v>85</v>
      </c>
      <c r="C16" s="3"/>
      <c r="F16" s="18" t="s">
        <v>86</v>
      </c>
      <c r="G16" s="18" t="s">
        <v>87</v>
      </c>
      <c r="H16" s="18" t="s">
        <v>68</v>
      </c>
      <c r="J16" s="18" t="s">
        <v>88</v>
      </c>
      <c r="K16" s="18" t="s">
        <v>89</v>
      </c>
      <c r="L16" s="56" t="s">
        <v>88</v>
      </c>
      <c r="M16" s="56" t="s">
        <v>89</v>
      </c>
      <c r="N16" s="18" t="s">
        <v>90</v>
      </c>
      <c r="O16" s="18" t="s">
        <v>91</v>
      </c>
      <c r="P16" s="18"/>
      <c r="Q16" s="37" t="s">
        <v>92</v>
      </c>
      <c r="R16" s="18" t="s">
        <v>93</v>
      </c>
      <c r="S16" s="18" t="s">
        <v>94</v>
      </c>
      <c r="T16" s="18"/>
      <c r="U16" s="37" t="s">
        <v>95</v>
      </c>
      <c r="V16" s="18" t="s">
        <v>70</v>
      </c>
      <c r="W16" s="18" t="s">
        <v>41</v>
      </c>
      <c r="X16" s="18" t="s">
        <v>40</v>
      </c>
      <c r="Y16" s="18"/>
      <c r="Z16" s="19" t="s">
        <v>96</v>
      </c>
      <c r="AA16" s="20" t="s">
        <v>97</v>
      </c>
      <c r="AB16" s="20" t="s">
        <v>98</v>
      </c>
      <c r="AC16" s="20" t="s">
        <v>99</v>
      </c>
      <c r="AD16" s="20" t="s">
        <v>100</v>
      </c>
      <c r="AE16" s="20" t="s">
        <v>101</v>
      </c>
      <c r="AF16" s="19" t="s">
        <v>102</v>
      </c>
      <c r="AG16" s="20" t="s">
        <v>103</v>
      </c>
      <c r="AH16" s="20" t="s">
        <v>98</v>
      </c>
      <c r="AI16" s="20" t="s">
        <v>104</v>
      </c>
      <c r="AJ16" s="20" t="s">
        <v>100</v>
      </c>
    </row>
    <row r="17" spans="1:36">
      <c r="A17" s="21">
        <f t="shared" ref="A17:A64" ca="1" si="0">IF(AND(NOW()-$B17&lt;(1/48),NOW()-$B17&gt;0),"X",IF(AND($B17-NOW()&gt;(2/48),$B17-NOW()&lt;(3/48)),"GC",0))</f>
        <v>0</v>
      </c>
      <c r="B17" s="22">
        <v>6.9444444444444447E-4</v>
      </c>
      <c r="C17" s="23"/>
      <c r="D17" s="49" t="s">
        <v>105</v>
      </c>
      <c r="E17" s="73"/>
      <c r="F17" s="31">
        <v>0</v>
      </c>
      <c r="G17" s="31">
        <v>0</v>
      </c>
      <c r="H17" s="53">
        <v>1</v>
      </c>
      <c r="J17" s="54">
        <f>IF((-((($E$4*(1-H17))-((1-$E$6)*$E$4)-$AH17)/$D$8))&lt;(-$E$4*1),-$E$4*1,((($E$4*(1-H17))-((1-$E$6)*$E$4)-$AH17)/$D$8))</f>
        <v>0</v>
      </c>
      <c r="K17" s="55">
        <f>IF((((($E$4*H17)-($E$4*$D$6)-$AB17)*$E$8))*1&gt;$E$4,$E$4*1,((($E$4*H17)-($E$4*$D$6)-$AB17)*$E$8))</f>
        <v>47.5</v>
      </c>
      <c r="L17" s="54">
        <f>MIN(J17:$J$136)</f>
        <v>0</v>
      </c>
      <c r="M17" s="55">
        <f>MIN(K17:$K$136)</f>
        <v>4.1666666666666687</v>
      </c>
      <c r="N17" s="24">
        <f>MAX(-$D$4,-J17*2)</f>
        <v>0</v>
      </c>
      <c r="O17" s="24">
        <f>MIN($D$4,K17*2)</f>
        <v>95</v>
      </c>
      <c r="P17" s="35"/>
      <c r="Q17" s="39">
        <f>H17</f>
        <v>1</v>
      </c>
      <c r="R17" s="24">
        <f>IF((-((($E$4*(1-Q17))-((1-$E$6)*$E$4)-$AH17)/$D$8))&lt;(-$E$4*1),-$E$4*1,((($E$4*(1-Q17))-((1-$E$6)*$E$4)-$AH17)/$D$8))</f>
        <v>0</v>
      </c>
      <c r="S17" s="24">
        <f>IF((((($E$4*Q17)-($E$4*$D$6)-$AB17)*$E$8))*1&gt;$E$4,$E$4*1,((($E$4*Q17)-($E$4*$D$6)-$AB17)*$E$8))</f>
        <v>47.5</v>
      </c>
      <c r="T17" s="35"/>
      <c r="U17" s="36">
        <f>IF(G17&gt;0,G17*(1/60)*$E$8,G17*(1/60)/$D$8)</f>
        <v>0</v>
      </c>
      <c r="V17" s="36">
        <v>0</v>
      </c>
      <c r="W17" s="24">
        <f>J17</f>
        <v>0</v>
      </c>
      <c r="X17" s="24">
        <f>K17</f>
        <v>47.5</v>
      </c>
      <c r="Y17" s="32" t="str">
        <f ca="1">IF(A17="X","Dispatch timeframe",IF(A17="GC","Scheduling timeframe",""))</f>
        <v/>
      </c>
      <c r="Z17" s="34">
        <v>0</v>
      </c>
      <c r="AA17" s="25">
        <f>(AB17/$E$4)+$D$6</f>
        <v>0</v>
      </c>
      <c r="AB17" s="10">
        <f>Z17*IF(AD$17="DC",0.25,IF(AD$17="DM",0.5,1))</f>
        <v>0</v>
      </c>
      <c r="AC17" s="26">
        <f>$D$4-Z17</f>
        <v>100</v>
      </c>
      <c r="AD17" s="34"/>
      <c r="AE17" s="26">
        <f>IF(OR(H17&lt;AA17,H17&gt;AG17),1,0)</f>
        <v>0</v>
      </c>
      <c r="AF17" s="34">
        <v>0</v>
      </c>
      <c r="AG17" s="25">
        <f>1-(AH17/$E$4)-(1-$E$6)</f>
        <v>1</v>
      </c>
      <c r="AH17" s="10">
        <f>AF17*IF(AJ$17="DC",0.25,IF(AJ$17="DM",0.5,1))</f>
        <v>0</v>
      </c>
      <c r="AI17" s="26">
        <f>AF17-$D$4</f>
        <v>-100</v>
      </c>
      <c r="AJ17" s="34"/>
    </row>
    <row r="18" spans="1:36">
      <c r="A18" s="22">
        <f t="shared" ca="1" si="0"/>
        <v>0</v>
      </c>
      <c r="B18" s="22">
        <f>B17+1/(48*30)</f>
        <v>1.3888888888888889E-3</v>
      </c>
      <c r="C18" s="27"/>
      <c r="D18" s="49" t="s">
        <v>105</v>
      </c>
      <c r="E18" s="74"/>
      <c r="F18" s="31">
        <v>0</v>
      </c>
      <c r="G18" s="31">
        <v>0</v>
      </c>
      <c r="H18" s="52">
        <f>H17-(IF((F17+G17)&gt;0,(((F17+G17)*(1/60))/$E$8),(((F17+G17)*(1/60))*$D$8))/$E$4)</f>
        <v>1</v>
      </c>
      <c r="J18" s="54">
        <f t="shared" ref="J18:J81" si="1">IF((-((($E$4*(1-H18))-((1-$E$6)*$E$4)-$AH18)/$D$8))&lt;(-$E$4*1),-$E$4*1,((($E$4*(1-H18))-((1-$E$6)*$E$4)-$AH18)/$D$8))</f>
        <v>0</v>
      </c>
      <c r="K18" s="55">
        <f t="shared" ref="K18:K81" si="2">IF((((($E$4*H18)-($E$4*$D$6)-$AB18)*$E$8))*1&gt;$E$4,$E$4*1,((($E$4*H18)-($E$4*$D$6)-$AB18)*$E$8))</f>
        <v>47.5</v>
      </c>
      <c r="L18" s="54">
        <f>MIN(J18:$J$136)</f>
        <v>0</v>
      </c>
      <c r="M18" s="55">
        <f>MIN(K18:$K$136)</f>
        <v>4.1666666666666687</v>
      </c>
      <c r="N18" s="24">
        <f t="shared" ref="N18:N81" si="3">MAX(-$D$4,-J18*2)</f>
        <v>0</v>
      </c>
      <c r="O18" s="24">
        <f t="shared" ref="O18:O81" si="4">MIN($D$4,K18*2)</f>
        <v>95</v>
      </c>
      <c r="P18" s="35"/>
      <c r="Q18" s="52">
        <f>Q17-(IF((F17)&gt;0,(((F17)*(1/60))/$E$8),(((F17)*(1/60))*$D$8))/$E$4)</f>
        <v>1</v>
      </c>
      <c r="R18" s="24">
        <f t="shared" ref="R18:R81" si="5">IF((-((($E$4*(1-Q18))-((1-$E$6)*$E$4)-$AH18)/$D$8))&lt;(-$E$4*1),-$E$4*1,((($E$4*(1-Q18))-((1-$E$6)*$E$4)-$AH18)/$D$8))</f>
        <v>0</v>
      </c>
      <c r="S18" s="24">
        <f t="shared" ref="S18:S81" si="6">IF((((($E$4*Q18)-($E$4*$D$6)-$AB18)*$E$8))*1&gt;$E$4,$E$4*1,((($E$4*Q18)-($E$4*$D$6)-$AB18)*$E$8))</f>
        <v>47.5</v>
      </c>
      <c r="T18" s="35"/>
      <c r="U18" s="36">
        <f t="shared" ref="U18:U81" si="7">IF(G18&gt;0,G18*(1/60)*$E$8,G18*(1/60)/$D$8)</f>
        <v>0</v>
      </c>
      <c r="V18" s="36">
        <f>V17+U17</f>
        <v>0</v>
      </c>
      <c r="W18" s="24">
        <f>R18+V18</f>
        <v>0</v>
      </c>
      <c r="X18" s="24">
        <f>S18-V18</f>
        <v>47.5</v>
      </c>
      <c r="Y18" s="32" t="str">
        <f t="shared" ref="Y18:Y64" ca="1" si="8">IF(A18="X","Dispatch timeframe",IF(A18="GC","Scheduling timeframe",""))</f>
        <v/>
      </c>
      <c r="Z18" s="34">
        <v>0</v>
      </c>
      <c r="AA18" s="25">
        <f t="shared" ref="AA18:AA81" si="9">(AB18/$E$4)+$D$6</f>
        <v>0</v>
      </c>
      <c r="AB18" s="10">
        <f t="shared" ref="AB18:AB81" si="10">Z18*IF(AD$17="DC",0.25,IF(AD$17="DM",0.5,1))</f>
        <v>0</v>
      </c>
      <c r="AC18" s="26">
        <f t="shared" ref="AC18:AC81" si="11">$D$4-Z18</f>
        <v>100</v>
      </c>
      <c r="AD18" s="34"/>
      <c r="AE18" s="26">
        <f t="shared" ref="AE18:AE81" si="12">IF(OR(H18&lt;AA18,H18&gt;AG18),1,0)</f>
        <v>0</v>
      </c>
      <c r="AF18" s="34">
        <v>0</v>
      </c>
      <c r="AG18" s="25">
        <f t="shared" ref="AG18:AG81" si="13">1-(AH18/$E$4)-(1-$E$6)</f>
        <v>1</v>
      </c>
      <c r="AH18" s="10">
        <f t="shared" ref="AH18:AH81" si="14">AF18*IF(AJ$17="DC",0.25,IF(AJ$17="DM",0.5,1))</f>
        <v>0</v>
      </c>
      <c r="AI18" s="26">
        <f t="shared" ref="AI18:AI81" si="15">AF18-$D$4</f>
        <v>-100</v>
      </c>
      <c r="AJ18" s="34"/>
    </row>
    <row r="19" spans="1:36">
      <c r="A19" s="22">
        <f t="shared" ca="1" si="0"/>
        <v>0</v>
      </c>
      <c r="B19" s="22">
        <f t="shared" ref="B19:B82" si="16">B18+1/(48*30)</f>
        <v>2.0833333333333333E-3</v>
      </c>
      <c r="C19" s="27"/>
      <c r="D19" s="49" t="s">
        <v>105</v>
      </c>
      <c r="E19" s="74"/>
      <c r="F19" s="31">
        <v>0</v>
      </c>
      <c r="G19" s="31">
        <v>0</v>
      </c>
      <c r="H19" s="52">
        <f t="shared" ref="H19:H82" si="17">H18-(IF((F18+G18)&gt;0,(((F18+G18)*(1/60))/$E$8),(((F18+G18)*(1/60))*$D$8))/$E$4)</f>
        <v>1</v>
      </c>
      <c r="J19" s="54">
        <f t="shared" si="1"/>
        <v>0</v>
      </c>
      <c r="K19" s="55">
        <f t="shared" si="2"/>
        <v>47.5</v>
      </c>
      <c r="L19" s="54">
        <f>MIN(J19:$J$136)</f>
        <v>0</v>
      </c>
      <c r="M19" s="55">
        <f>MIN(K19:$K$136)</f>
        <v>4.1666666666666687</v>
      </c>
      <c r="N19" s="24">
        <f t="shared" si="3"/>
        <v>0</v>
      </c>
      <c r="O19" s="24">
        <f t="shared" si="4"/>
        <v>95</v>
      </c>
      <c r="P19" s="35"/>
      <c r="Q19" s="52">
        <f t="shared" ref="Q19:Q82" si="18">Q18-(IF((F18)&gt;0,(((F18)*(1/60))/$E$8),(((F18)*(1/60))*$D$8))/$E$4)</f>
        <v>1</v>
      </c>
      <c r="R19" s="24">
        <f t="shared" si="5"/>
        <v>0</v>
      </c>
      <c r="S19" s="24">
        <f t="shared" si="6"/>
        <v>47.5</v>
      </c>
      <c r="T19" s="35"/>
      <c r="U19" s="36">
        <f t="shared" si="7"/>
        <v>0</v>
      </c>
      <c r="V19" s="36">
        <f t="shared" ref="V19:V82" si="19">V18+U18</f>
        <v>0</v>
      </c>
      <c r="W19" s="24">
        <f t="shared" ref="W19:W82" si="20">R19+V19</f>
        <v>0</v>
      </c>
      <c r="X19" s="24">
        <f t="shared" ref="X19:X82" si="21">S19-V19</f>
        <v>47.5</v>
      </c>
      <c r="Y19" s="32" t="str">
        <f t="shared" ca="1" si="8"/>
        <v/>
      </c>
      <c r="Z19" s="34">
        <v>0</v>
      </c>
      <c r="AA19" s="25">
        <f t="shared" si="9"/>
        <v>0</v>
      </c>
      <c r="AB19" s="10">
        <f t="shared" si="10"/>
        <v>0</v>
      </c>
      <c r="AC19" s="26">
        <f t="shared" si="11"/>
        <v>100</v>
      </c>
      <c r="AD19" s="34"/>
      <c r="AE19" s="26">
        <f t="shared" si="12"/>
        <v>0</v>
      </c>
      <c r="AF19" s="34">
        <v>0</v>
      </c>
      <c r="AG19" s="25">
        <f t="shared" si="13"/>
        <v>1</v>
      </c>
      <c r="AH19" s="10">
        <f t="shared" si="14"/>
        <v>0</v>
      </c>
      <c r="AI19" s="26">
        <f t="shared" si="15"/>
        <v>-100</v>
      </c>
      <c r="AJ19" s="34"/>
    </row>
    <row r="20" spans="1:36">
      <c r="A20" s="22">
        <f t="shared" ca="1" si="0"/>
        <v>0</v>
      </c>
      <c r="B20" s="22">
        <f t="shared" si="16"/>
        <v>2.7777777777777779E-3</v>
      </c>
      <c r="C20" s="27"/>
      <c r="D20" s="49" t="s">
        <v>105</v>
      </c>
      <c r="E20" s="75"/>
      <c r="F20" s="31">
        <v>0</v>
      </c>
      <c r="G20" s="31">
        <v>0</v>
      </c>
      <c r="H20" s="52">
        <f t="shared" si="17"/>
        <v>1</v>
      </c>
      <c r="J20" s="54">
        <f t="shared" si="1"/>
        <v>0</v>
      </c>
      <c r="K20" s="55">
        <f t="shared" si="2"/>
        <v>47.5</v>
      </c>
      <c r="L20" s="54">
        <f>MIN(J20:$J$136)</f>
        <v>0</v>
      </c>
      <c r="M20" s="55">
        <f>MIN(K20:$K$136)</f>
        <v>4.1666666666666687</v>
      </c>
      <c r="N20" s="24">
        <f t="shared" si="3"/>
        <v>0</v>
      </c>
      <c r="O20" s="24">
        <f t="shared" si="4"/>
        <v>95</v>
      </c>
      <c r="P20" s="35"/>
      <c r="Q20" s="52">
        <f t="shared" si="18"/>
        <v>1</v>
      </c>
      <c r="R20" s="24">
        <f t="shared" si="5"/>
        <v>0</v>
      </c>
      <c r="S20" s="24">
        <f t="shared" si="6"/>
        <v>47.5</v>
      </c>
      <c r="T20" s="35"/>
      <c r="U20" s="36">
        <f t="shared" si="7"/>
        <v>0</v>
      </c>
      <c r="V20" s="36">
        <f t="shared" si="19"/>
        <v>0</v>
      </c>
      <c r="W20" s="24">
        <f t="shared" si="20"/>
        <v>0</v>
      </c>
      <c r="X20" s="24">
        <f t="shared" si="21"/>
        <v>47.5</v>
      </c>
      <c r="Y20" s="32" t="str">
        <f t="shared" ca="1" si="8"/>
        <v/>
      </c>
      <c r="Z20" s="34">
        <v>0</v>
      </c>
      <c r="AA20" s="25">
        <f t="shared" si="9"/>
        <v>0</v>
      </c>
      <c r="AB20" s="10">
        <f t="shared" si="10"/>
        <v>0</v>
      </c>
      <c r="AC20" s="26">
        <f t="shared" si="11"/>
        <v>100</v>
      </c>
      <c r="AD20" s="34"/>
      <c r="AE20" s="26">
        <f t="shared" si="12"/>
        <v>0</v>
      </c>
      <c r="AF20" s="34">
        <v>0</v>
      </c>
      <c r="AG20" s="25">
        <f t="shared" si="13"/>
        <v>1</v>
      </c>
      <c r="AH20" s="10">
        <f t="shared" si="14"/>
        <v>0</v>
      </c>
      <c r="AI20" s="26">
        <f t="shared" si="15"/>
        <v>-100</v>
      </c>
      <c r="AJ20" s="34"/>
    </row>
    <row r="21" spans="1:36">
      <c r="A21" s="22">
        <f t="shared" ca="1" si="0"/>
        <v>0</v>
      </c>
      <c r="B21" s="22">
        <f t="shared" si="16"/>
        <v>3.4722222222222225E-3</v>
      </c>
      <c r="C21" s="27"/>
      <c r="D21" s="49" t="s">
        <v>105</v>
      </c>
      <c r="E21" s="73"/>
      <c r="F21" s="31">
        <v>0</v>
      </c>
      <c r="G21" s="31">
        <v>0</v>
      </c>
      <c r="H21" s="52">
        <f t="shared" si="17"/>
        <v>1</v>
      </c>
      <c r="J21" s="54">
        <f t="shared" si="1"/>
        <v>0</v>
      </c>
      <c r="K21" s="55">
        <f t="shared" si="2"/>
        <v>47.5</v>
      </c>
      <c r="L21" s="54">
        <f>MIN(J21:$J$136)</f>
        <v>0</v>
      </c>
      <c r="M21" s="55">
        <f>MIN(K21:$K$136)</f>
        <v>4.1666666666666687</v>
      </c>
      <c r="N21" s="24">
        <f t="shared" si="3"/>
        <v>0</v>
      </c>
      <c r="O21" s="24">
        <f t="shared" si="4"/>
        <v>95</v>
      </c>
      <c r="P21" s="35"/>
      <c r="Q21" s="52">
        <f t="shared" si="18"/>
        <v>1</v>
      </c>
      <c r="R21" s="24">
        <f t="shared" si="5"/>
        <v>0</v>
      </c>
      <c r="S21" s="24">
        <f t="shared" si="6"/>
        <v>47.5</v>
      </c>
      <c r="T21" s="35"/>
      <c r="U21" s="36">
        <f t="shared" si="7"/>
        <v>0</v>
      </c>
      <c r="V21" s="36">
        <f t="shared" si="19"/>
        <v>0</v>
      </c>
      <c r="W21" s="24">
        <f t="shared" si="20"/>
        <v>0</v>
      </c>
      <c r="X21" s="24">
        <f t="shared" si="21"/>
        <v>47.5</v>
      </c>
      <c r="Y21" s="32" t="str">
        <f t="shared" ca="1" si="8"/>
        <v/>
      </c>
      <c r="Z21" s="34">
        <v>0</v>
      </c>
      <c r="AA21" s="25">
        <f t="shared" si="9"/>
        <v>0</v>
      </c>
      <c r="AB21" s="10">
        <f t="shared" si="10"/>
        <v>0</v>
      </c>
      <c r="AC21" s="26">
        <f t="shared" si="11"/>
        <v>100</v>
      </c>
      <c r="AD21" s="34"/>
      <c r="AE21" s="26">
        <f t="shared" si="12"/>
        <v>0</v>
      </c>
      <c r="AF21" s="34">
        <v>0</v>
      </c>
      <c r="AG21" s="25">
        <f t="shared" si="13"/>
        <v>1</v>
      </c>
      <c r="AH21" s="10">
        <f t="shared" si="14"/>
        <v>0</v>
      </c>
      <c r="AI21" s="26">
        <f t="shared" si="15"/>
        <v>-100</v>
      </c>
      <c r="AJ21" s="34"/>
    </row>
    <row r="22" spans="1:36">
      <c r="A22" s="22">
        <f t="shared" ca="1" si="0"/>
        <v>0</v>
      </c>
      <c r="B22" s="22">
        <f t="shared" si="16"/>
        <v>4.1666666666666666E-3</v>
      </c>
      <c r="C22" s="27"/>
      <c r="D22" s="49" t="s">
        <v>105</v>
      </c>
      <c r="E22" s="74"/>
      <c r="F22" s="31">
        <v>0</v>
      </c>
      <c r="G22" s="31">
        <v>0</v>
      </c>
      <c r="H22" s="52">
        <f t="shared" si="17"/>
        <v>1</v>
      </c>
      <c r="J22" s="54">
        <f t="shared" si="1"/>
        <v>0</v>
      </c>
      <c r="K22" s="55">
        <f t="shared" si="2"/>
        <v>47.5</v>
      </c>
      <c r="L22" s="54">
        <f>MIN(J22:$J$136)</f>
        <v>0</v>
      </c>
      <c r="M22" s="55">
        <f>MIN(K22:$K$136)</f>
        <v>4.1666666666666687</v>
      </c>
      <c r="N22" s="24">
        <f t="shared" si="3"/>
        <v>0</v>
      </c>
      <c r="O22" s="24">
        <f t="shared" si="4"/>
        <v>95</v>
      </c>
      <c r="P22" s="35"/>
      <c r="Q22" s="52">
        <f t="shared" si="18"/>
        <v>1</v>
      </c>
      <c r="R22" s="24">
        <f t="shared" si="5"/>
        <v>0</v>
      </c>
      <c r="S22" s="24">
        <f t="shared" si="6"/>
        <v>47.5</v>
      </c>
      <c r="T22" s="35"/>
      <c r="U22" s="36">
        <f t="shared" si="7"/>
        <v>0</v>
      </c>
      <c r="V22" s="36">
        <f t="shared" si="19"/>
        <v>0</v>
      </c>
      <c r="W22" s="24">
        <f t="shared" si="20"/>
        <v>0</v>
      </c>
      <c r="X22" s="24">
        <f t="shared" si="21"/>
        <v>47.5</v>
      </c>
      <c r="Y22" s="32" t="str">
        <f t="shared" ca="1" si="8"/>
        <v/>
      </c>
      <c r="Z22" s="34">
        <v>0</v>
      </c>
      <c r="AA22" s="25">
        <f t="shared" si="9"/>
        <v>0</v>
      </c>
      <c r="AB22" s="10">
        <f t="shared" si="10"/>
        <v>0</v>
      </c>
      <c r="AC22" s="26">
        <f t="shared" si="11"/>
        <v>100</v>
      </c>
      <c r="AD22" s="34"/>
      <c r="AE22" s="26">
        <f t="shared" si="12"/>
        <v>0</v>
      </c>
      <c r="AF22" s="34">
        <v>0</v>
      </c>
      <c r="AG22" s="25">
        <f t="shared" si="13"/>
        <v>1</v>
      </c>
      <c r="AH22" s="10">
        <f t="shared" si="14"/>
        <v>0</v>
      </c>
      <c r="AI22" s="26">
        <f t="shared" si="15"/>
        <v>-100</v>
      </c>
      <c r="AJ22" s="34"/>
    </row>
    <row r="23" spans="1:36">
      <c r="A23" s="22">
        <f t="shared" ca="1" si="0"/>
        <v>0</v>
      </c>
      <c r="B23" s="22">
        <f t="shared" si="16"/>
        <v>4.8611111111111112E-3</v>
      </c>
      <c r="C23" s="27"/>
      <c r="D23" s="49" t="s">
        <v>105</v>
      </c>
      <c r="E23" s="74"/>
      <c r="F23" s="31">
        <v>0</v>
      </c>
      <c r="G23" s="31">
        <v>0</v>
      </c>
      <c r="H23" s="52">
        <f t="shared" si="17"/>
        <v>1</v>
      </c>
      <c r="J23" s="54">
        <f t="shared" si="1"/>
        <v>0</v>
      </c>
      <c r="K23" s="55">
        <f t="shared" si="2"/>
        <v>47.5</v>
      </c>
      <c r="L23" s="54">
        <f>MIN(J23:$J$136)</f>
        <v>0</v>
      </c>
      <c r="M23" s="55">
        <f>MIN(K23:$K$136)</f>
        <v>4.1666666666666687</v>
      </c>
      <c r="N23" s="24">
        <f t="shared" si="3"/>
        <v>0</v>
      </c>
      <c r="O23" s="24">
        <f t="shared" si="4"/>
        <v>95</v>
      </c>
      <c r="P23" s="35"/>
      <c r="Q23" s="52">
        <f t="shared" si="18"/>
        <v>1</v>
      </c>
      <c r="R23" s="24">
        <f t="shared" si="5"/>
        <v>0</v>
      </c>
      <c r="S23" s="24">
        <f t="shared" si="6"/>
        <v>47.5</v>
      </c>
      <c r="T23" s="35"/>
      <c r="U23" s="36">
        <f t="shared" si="7"/>
        <v>0</v>
      </c>
      <c r="V23" s="36">
        <f t="shared" si="19"/>
        <v>0</v>
      </c>
      <c r="W23" s="24">
        <f t="shared" si="20"/>
        <v>0</v>
      </c>
      <c r="X23" s="24">
        <f t="shared" si="21"/>
        <v>47.5</v>
      </c>
      <c r="Y23" s="32" t="str">
        <f t="shared" ca="1" si="8"/>
        <v/>
      </c>
      <c r="Z23" s="34">
        <v>0</v>
      </c>
      <c r="AA23" s="25">
        <f t="shared" si="9"/>
        <v>0</v>
      </c>
      <c r="AB23" s="10">
        <f t="shared" si="10"/>
        <v>0</v>
      </c>
      <c r="AC23" s="26">
        <f t="shared" si="11"/>
        <v>100</v>
      </c>
      <c r="AD23" s="34"/>
      <c r="AE23" s="26">
        <f t="shared" si="12"/>
        <v>0</v>
      </c>
      <c r="AF23" s="34">
        <v>0</v>
      </c>
      <c r="AG23" s="25">
        <f t="shared" si="13"/>
        <v>1</v>
      </c>
      <c r="AH23" s="10">
        <f t="shared" si="14"/>
        <v>0</v>
      </c>
      <c r="AI23" s="26">
        <f t="shared" si="15"/>
        <v>-100</v>
      </c>
      <c r="AJ23" s="34"/>
    </row>
    <row r="24" spans="1:36">
      <c r="A24" s="28">
        <f t="shared" ca="1" si="0"/>
        <v>0</v>
      </c>
      <c r="B24" s="22">
        <f t="shared" si="16"/>
        <v>5.5555555555555558E-3</v>
      </c>
      <c r="C24" s="29"/>
      <c r="D24" s="49" t="s">
        <v>105</v>
      </c>
      <c r="E24" s="75"/>
      <c r="F24" s="31">
        <v>0</v>
      </c>
      <c r="G24" s="31">
        <v>0</v>
      </c>
      <c r="H24" s="52">
        <f t="shared" si="17"/>
        <v>1</v>
      </c>
      <c r="J24" s="54">
        <f t="shared" si="1"/>
        <v>0</v>
      </c>
      <c r="K24" s="55">
        <f t="shared" si="2"/>
        <v>47.5</v>
      </c>
      <c r="L24" s="54">
        <f>MIN(J24:$J$136)</f>
        <v>0</v>
      </c>
      <c r="M24" s="55">
        <f>MIN(K24:$K$136)</f>
        <v>4.1666666666666687</v>
      </c>
      <c r="N24" s="24">
        <f t="shared" si="3"/>
        <v>0</v>
      </c>
      <c r="O24" s="24">
        <f t="shared" si="4"/>
        <v>95</v>
      </c>
      <c r="P24" s="35"/>
      <c r="Q24" s="52">
        <f t="shared" si="18"/>
        <v>1</v>
      </c>
      <c r="R24" s="24">
        <f t="shared" si="5"/>
        <v>0</v>
      </c>
      <c r="S24" s="24">
        <f t="shared" si="6"/>
        <v>47.5</v>
      </c>
      <c r="T24" s="35"/>
      <c r="U24" s="36">
        <f t="shared" si="7"/>
        <v>0</v>
      </c>
      <c r="V24" s="36">
        <f t="shared" si="19"/>
        <v>0</v>
      </c>
      <c r="W24" s="24">
        <f t="shared" si="20"/>
        <v>0</v>
      </c>
      <c r="X24" s="24">
        <f t="shared" si="21"/>
        <v>47.5</v>
      </c>
      <c r="Y24" s="32" t="str">
        <f t="shared" ca="1" si="8"/>
        <v/>
      </c>
      <c r="Z24" s="34">
        <v>0</v>
      </c>
      <c r="AA24" s="25">
        <f t="shared" si="9"/>
        <v>0</v>
      </c>
      <c r="AB24" s="10">
        <f t="shared" si="10"/>
        <v>0</v>
      </c>
      <c r="AC24" s="26">
        <f t="shared" si="11"/>
        <v>100</v>
      </c>
      <c r="AD24" s="34"/>
      <c r="AE24" s="26">
        <f t="shared" si="12"/>
        <v>0</v>
      </c>
      <c r="AF24" s="34">
        <v>0</v>
      </c>
      <c r="AG24" s="25">
        <f t="shared" si="13"/>
        <v>1</v>
      </c>
      <c r="AH24" s="10">
        <f t="shared" si="14"/>
        <v>0</v>
      </c>
      <c r="AI24" s="26">
        <f t="shared" si="15"/>
        <v>-100</v>
      </c>
      <c r="AJ24" s="34"/>
    </row>
    <row r="25" spans="1:36">
      <c r="A25" s="22">
        <f t="shared" ca="1" si="0"/>
        <v>0</v>
      </c>
      <c r="B25" s="22">
        <f t="shared" si="16"/>
        <v>6.2500000000000003E-3</v>
      </c>
      <c r="C25" s="27"/>
      <c r="D25" s="49" t="s">
        <v>105</v>
      </c>
      <c r="E25" s="73"/>
      <c r="F25" s="31">
        <v>0</v>
      </c>
      <c r="G25" s="31">
        <v>0</v>
      </c>
      <c r="H25" s="52">
        <f t="shared" si="17"/>
        <v>1</v>
      </c>
      <c r="J25" s="54">
        <f t="shared" si="1"/>
        <v>0</v>
      </c>
      <c r="K25" s="55">
        <f t="shared" si="2"/>
        <v>47.5</v>
      </c>
      <c r="L25" s="54">
        <f>MIN(J25:$J$136)</f>
        <v>0</v>
      </c>
      <c r="M25" s="55">
        <f>MIN(K25:$K$136)</f>
        <v>4.1666666666666687</v>
      </c>
      <c r="N25" s="24">
        <f t="shared" si="3"/>
        <v>0</v>
      </c>
      <c r="O25" s="24">
        <f t="shared" si="4"/>
        <v>95</v>
      </c>
      <c r="P25" s="35"/>
      <c r="Q25" s="52">
        <f t="shared" si="18"/>
        <v>1</v>
      </c>
      <c r="R25" s="24">
        <f t="shared" si="5"/>
        <v>0</v>
      </c>
      <c r="S25" s="24">
        <f t="shared" si="6"/>
        <v>47.5</v>
      </c>
      <c r="T25" s="35"/>
      <c r="U25" s="36">
        <f t="shared" si="7"/>
        <v>0</v>
      </c>
      <c r="V25" s="36">
        <f t="shared" si="19"/>
        <v>0</v>
      </c>
      <c r="W25" s="24">
        <f t="shared" si="20"/>
        <v>0</v>
      </c>
      <c r="X25" s="24">
        <f t="shared" si="21"/>
        <v>47.5</v>
      </c>
      <c r="Y25" s="32" t="str">
        <f t="shared" ca="1" si="8"/>
        <v/>
      </c>
      <c r="Z25" s="34">
        <v>0</v>
      </c>
      <c r="AA25" s="25">
        <f t="shared" si="9"/>
        <v>0</v>
      </c>
      <c r="AB25" s="10">
        <f t="shared" si="10"/>
        <v>0</v>
      </c>
      <c r="AC25" s="26">
        <f t="shared" si="11"/>
        <v>100</v>
      </c>
      <c r="AD25" s="34"/>
      <c r="AE25" s="26">
        <f t="shared" si="12"/>
        <v>0</v>
      </c>
      <c r="AF25" s="34">
        <v>0</v>
      </c>
      <c r="AG25" s="25">
        <f t="shared" si="13"/>
        <v>1</v>
      </c>
      <c r="AH25" s="10">
        <f t="shared" si="14"/>
        <v>0</v>
      </c>
      <c r="AI25" s="26">
        <f t="shared" si="15"/>
        <v>-100</v>
      </c>
      <c r="AJ25" s="34"/>
    </row>
    <row r="26" spans="1:36">
      <c r="A26" s="22">
        <f t="shared" ca="1" si="0"/>
        <v>0</v>
      </c>
      <c r="B26" s="22">
        <f t="shared" si="16"/>
        <v>6.9444444444444449E-3</v>
      </c>
      <c r="C26" s="27"/>
      <c r="D26" s="49" t="s">
        <v>105</v>
      </c>
      <c r="E26" s="74"/>
      <c r="F26" s="31">
        <v>0</v>
      </c>
      <c r="G26" s="31">
        <v>100</v>
      </c>
      <c r="H26" s="52">
        <f t="shared" si="17"/>
        <v>1</v>
      </c>
      <c r="J26" s="54">
        <f t="shared" si="1"/>
        <v>0</v>
      </c>
      <c r="K26" s="55">
        <f t="shared" si="2"/>
        <v>47.5</v>
      </c>
      <c r="L26" s="54">
        <f>MIN(J26:$J$136)</f>
        <v>0</v>
      </c>
      <c r="M26" s="55">
        <f>MIN(K26:$K$136)</f>
        <v>4.1666666666666687</v>
      </c>
      <c r="N26" s="24">
        <f t="shared" si="3"/>
        <v>0</v>
      </c>
      <c r="O26" s="24">
        <f t="shared" si="4"/>
        <v>95</v>
      </c>
      <c r="P26" s="35"/>
      <c r="Q26" s="52">
        <f t="shared" si="18"/>
        <v>1</v>
      </c>
      <c r="R26" s="24">
        <f t="shared" si="5"/>
        <v>0</v>
      </c>
      <c r="S26" s="24">
        <f t="shared" si="6"/>
        <v>47.5</v>
      </c>
      <c r="T26" s="35"/>
      <c r="U26" s="36">
        <f t="shared" si="7"/>
        <v>1.5833333333333333</v>
      </c>
      <c r="V26" s="36">
        <f t="shared" si="19"/>
        <v>0</v>
      </c>
      <c r="W26" s="24">
        <f t="shared" si="20"/>
        <v>0</v>
      </c>
      <c r="X26" s="24">
        <f t="shared" si="21"/>
        <v>47.5</v>
      </c>
      <c r="Y26" s="32" t="str">
        <f t="shared" ca="1" si="8"/>
        <v/>
      </c>
      <c r="Z26" s="34">
        <v>0</v>
      </c>
      <c r="AA26" s="25">
        <f t="shared" si="9"/>
        <v>0</v>
      </c>
      <c r="AB26" s="10">
        <f t="shared" si="10"/>
        <v>0</v>
      </c>
      <c r="AC26" s="26">
        <f t="shared" si="11"/>
        <v>100</v>
      </c>
      <c r="AD26" s="34"/>
      <c r="AE26" s="26">
        <f t="shared" si="12"/>
        <v>0</v>
      </c>
      <c r="AF26" s="34">
        <v>0</v>
      </c>
      <c r="AG26" s="25">
        <f t="shared" si="13"/>
        <v>1</v>
      </c>
      <c r="AH26" s="10">
        <f t="shared" si="14"/>
        <v>0</v>
      </c>
      <c r="AI26" s="26">
        <f t="shared" si="15"/>
        <v>-100</v>
      </c>
      <c r="AJ26" s="34"/>
    </row>
    <row r="27" spans="1:36">
      <c r="A27" s="22">
        <f t="shared" ca="1" si="0"/>
        <v>0</v>
      </c>
      <c r="B27" s="22">
        <f t="shared" si="16"/>
        <v>7.6388888888888895E-3</v>
      </c>
      <c r="C27" s="27"/>
      <c r="D27" s="49" t="s">
        <v>105</v>
      </c>
      <c r="E27" s="74"/>
      <c r="F27" s="31">
        <v>0</v>
      </c>
      <c r="G27" s="31">
        <v>100</v>
      </c>
      <c r="H27" s="52">
        <f t="shared" si="17"/>
        <v>0.96491228070175439</v>
      </c>
      <c r="J27" s="54">
        <f t="shared" si="1"/>
        <v>1.8467220683287164</v>
      </c>
      <c r="K27" s="55">
        <f t="shared" si="2"/>
        <v>45.833333333333329</v>
      </c>
      <c r="L27" s="54">
        <f>MIN(J27:$J$136)</f>
        <v>1.8467220683287164</v>
      </c>
      <c r="M27" s="55">
        <f>MIN(K27:$K$136)</f>
        <v>4.1666666666666687</v>
      </c>
      <c r="N27" s="24">
        <f t="shared" si="3"/>
        <v>-3.6934441366574329</v>
      </c>
      <c r="O27" s="24">
        <f t="shared" si="4"/>
        <v>91.666666666666657</v>
      </c>
      <c r="P27" s="35"/>
      <c r="Q27" s="52">
        <f t="shared" si="18"/>
        <v>1</v>
      </c>
      <c r="R27" s="24">
        <f t="shared" si="5"/>
        <v>0</v>
      </c>
      <c r="S27" s="24">
        <f t="shared" si="6"/>
        <v>47.5</v>
      </c>
      <c r="T27" s="35"/>
      <c r="U27" s="36">
        <f t="shared" si="7"/>
        <v>1.5833333333333333</v>
      </c>
      <c r="V27" s="36">
        <f t="shared" si="19"/>
        <v>1.5833333333333333</v>
      </c>
      <c r="W27" s="24">
        <f t="shared" si="20"/>
        <v>1.5833333333333333</v>
      </c>
      <c r="X27" s="24">
        <f t="shared" si="21"/>
        <v>45.916666666666664</v>
      </c>
      <c r="Y27" s="32" t="str">
        <f t="shared" ca="1" si="8"/>
        <v/>
      </c>
      <c r="Z27" s="34">
        <v>0</v>
      </c>
      <c r="AA27" s="25">
        <f t="shared" si="9"/>
        <v>0</v>
      </c>
      <c r="AB27" s="10">
        <f t="shared" si="10"/>
        <v>0</v>
      </c>
      <c r="AC27" s="26">
        <f t="shared" si="11"/>
        <v>100</v>
      </c>
      <c r="AD27" s="34"/>
      <c r="AE27" s="26">
        <f t="shared" si="12"/>
        <v>0</v>
      </c>
      <c r="AF27" s="34">
        <v>0</v>
      </c>
      <c r="AG27" s="25">
        <f t="shared" si="13"/>
        <v>1</v>
      </c>
      <c r="AH27" s="10">
        <f t="shared" si="14"/>
        <v>0</v>
      </c>
      <c r="AI27" s="26">
        <f t="shared" si="15"/>
        <v>-100</v>
      </c>
      <c r="AJ27" s="34"/>
    </row>
    <row r="28" spans="1:36">
      <c r="A28" s="22">
        <f t="shared" ca="1" si="0"/>
        <v>0</v>
      </c>
      <c r="B28" s="22">
        <f t="shared" si="16"/>
        <v>8.3333333333333332E-3</v>
      </c>
      <c r="C28" s="27"/>
      <c r="D28" s="49" t="s">
        <v>105</v>
      </c>
      <c r="E28" s="75"/>
      <c r="F28" s="31">
        <v>0</v>
      </c>
      <c r="G28" s="31">
        <v>100</v>
      </c>
      <c r="H28" s="52">
        <f t="shared" si="17"/>
        <v>0.92982456140350878</v>
      </c>
      <c r="J28" s="54">
        <f t="shared" si="1"/>
        <v>3.6934441366574329</v>
      </c>
      <c r="K28" s="55">
        <f t="shared" si="2"/>
        <v>44.166666666666664</v>
      </c>
      <c r="L28" s="54">
        <f>MIN(J28:$J$136)</f>
        <v>3.6934441366574329</v>
      </c>
      <c r="M28" s="55">
        <f>MIN(K28:$K$136)</f>
        <v>4.1666666666666687</v>
      </c>
      <c r="N28" s="24">
        <f t="shared" si="3"/>
        <v>-7.3868882733148657</v>
      </c>
      <c r="O28" s="24">
        <f t="shared" si="4"/>
        <v>88.333333333333329</v>
      </c>
      <c r="P28" s="35"/>
      <c r="Q28" s="52">
        <f t="shared" si="18"/>
        <v>1</v>
      </c>
      <c r="R28" s="24">
        <f t="shared" si="5"/>
        <v>0</v>
      </c>
      <c r="S28" s="24">
        <f t="shared" si="6"/>
        <v>47.5</v>
      </c>
      <c r="T28" s="35"/>
      <c r="U28" s="36">
        <f t="shared" si="7"/>
        <v>1.5833333333333333</v>
      </c>
      <c r="V28" s="36">
        <f t="shared" si="19"/>
        <v>3.1666666666666665</v>
      </c>
      <c r="W28" s="24">
        <f t="shared" si="20"/>
        <v>3.1666666666666665</v>
      </c>
      <c r="X28" s="24">
        <f t="shared" si="21"/>
        <v>44.333333333333336</v>
      </c>
      <c r="Y28" s="32" t="str">
        <f t="shared" ca="1" si="8"/>
        <v/>
      </c>
      <c r="Z28" s="34">
        <v>0</v>
      </c>
      <c r="AA28" s="25">
        <f t="shared" si="9"/>
        <v>0</v>
      </c>
      <c r="AB28" s="10">
        <f t="shared" si="10"/>
        <v>0</v>
      </c>
      <c r="AC28" s="26">
        <f t="shared" si="11"/>
        <v>100</v>
      </c>
      <c r="AD28" s="34"/>
      <c r="AE28" s="26">
        <f t="shared" si="12"/>
        <v>0</v>
      </c>
      <c r="AF28" s="34">
        <v>0</v>
      </c>
      <c r="AG28" s="25">
        <f t="shared" si="13"/>
        <v>1</v>
      </c>
      <c r="AH28" s="10">
        <f t="shared" si="14"/>
        <v>0</v>
      </c>
      <c r="AI28" s="26">
        <f t="shared" si="15"/>
        <v>-100</v>
      </c>
      <c r="AJ28" s="34"/>
    </row>
    <row r="29" spans="1:36">
      <c r="A29" s="22">
        <f t="shared" ca="1" si="0"/>
        <v>0</v>
      </c>
      <c r="B29" s="22">
        <f t="shared" si="16"/>
        <v>9.0277777777777769E-3</v>
      </c>
      <c r="C29" s="27"/>
      <c r="D29" s="49" t="s">
        <v>105</v>
      </c>
      <c r="E29" s="73"/>
      <c r="F29" s="31">
        <v>0</v>
      </c>
      <c r="G29" s="31">
        <v>100</v>
      </c>
      <c r="H29" s="52">
        <f t="shared" si="17"/>
        <v>0.89473684210526316</v>
      </c>
      <c r="J29" s="54">
        <f t="shared" si="1"/>
        <v>5.5401662049861491</v>
      </c>
      <c r="K29" s="55">
        <f t="shared" si="2"/>
        <v>42.5</v>
      </c>
      <c r="L29" s="54">
        <f>MIN(J29:$J$136)</f>
        <v>5.5401662049861491</v>
      </c>
      <c r="M29" s="55">
        <f>MIN(K29:$K$136)</f>
        <v>4.1666666666666687</v>
      </c>
      <c r="N29" s="24">
        <f t="shared" si="3"/>
        <v>-11.080332409972298</v>
      </c>
      <c r="O29" s="24">
        <f t="shared" si="4"/>
        <v>85</v>
      </c>
      <c r="P29" s="35"/>
      <c r="Q29" s="52">
        <f t="shared" si="18"/>
        <v>1</v>
      </c>
      <c r="R29" s="24">
        <f t="shared" si="5"/>
        <v>0</v>
      </c>
      <c r="S29" s="24">
        <f t="shared" si="6"/>
        <v>47.5</v>
      </c>
      <c r="T29" s="35"/>
      <c r="U29" s="36">
        <f t="shared" si="7"/>
        <v>1.5833333333333333</v>
      </c>
      <c r="V29" s="36">
        <f t="shared" si="19"/>
        <v>4.75</v>
      </c>
      <c r="W29" s="24">
        <f t="shared" si="20"/>
        <v>4.75</v>
      </c>
      <c r="X29" s="24">
        <f t="shared" si="21"/>
        <v>42.75</v>
      </c>
      <c r="Y29" s="32" t="str">
        <f t="shared" ca="1" si="8"/>
        <v/>
      </c>
      <c r="Z29" s="34">
        <v>0</v>
      </c>
      <c r="AA29" s="25">
        <f t="shared" si="9"/>
        <v>0</v>
      </c>
      <c r="AB29" s="10">
        <f t="shared" si="10"/>
        <v>0</v>
      </c>
      <c r="AC29" s="26">
        <f t="shared" si="11"/>
        <v>100</v>
      </c>
      <c r="AD29" s="34"/>
      <c r="AE29" s="26">
        <f t="shared" si="12"/>
        <v>0</v>
      </c>
      <c r="AF29" s="34">
        <v>0</v>
      </c>
      <c r="AG29" s="25">
        <f t="shared" si="13"/>
        <v>1</v>
      </c>
      <c r="AH29" s="10">
        <f t="shared" si="14"/>
        <v>0</v>
      </c>
      <c r="AI29" s="26">
        <f t="shared" si="15"/>
        <v>-100</v>
      </c>
      <c r="AJ29" s="34"/>
    </row>
    <row r="30" spans="1:36">
      <c r="A30" s="22">
        <f t="shared" ca="1" si="0"/>
        <v>0</v>
      </c>
      <c r="B30" s="22">
        <f t="shared" si="16"/>
        <v>9.7222222222222206E-3</v>
      </c>
      <c r="C30" s="27"/>
      <c r="D30" s="49" t="s">
        <v>105</v>
      </c>
      <c r="E30" s="74"/>
      <c r="F30" s="31">
        <v>0</v>
      </c>
      <c r="G30" s="31">
        <v>100</v>
      </c>
      <c r="H30" s="52">
        <f t="shared" si="17"/>
        <v>0.85964912280701755</v>
      </c>
      <c r="J30" s="54">
        <f t="shared" si="1"/>
        <v>7.3868882733148657</v>
      </c>
      <c r="K30" s="55">
        <f t="shared" si="2"/>
        <v>40.833333333333329</v>
      </c>
      <c r="L30" s="54">
        <f>MIN(J30:$J$136)</f>
        <v>7.3868882733148657</v>
      </c>
      <c r="M30" s="55">
        <f>MIN(K30:$K$136)</f>
        <v>4.1666666666666687</v>
      </c>
      <c r="N30" s="24">
        <f t="shared" si="3"/>
        <v>-14.773776546629731</v>
      </c>
      <c r="O30" s="24">
        <f t="shared" si="4"/>
        <v>81.666666666666657</v>
      </c>
      <c r="P30" s="35"/>
      <c r="Q30" s="52">
        <f t="shared" si="18"/>
        <v>1</v>
      </c>
      <c r="R30" s="24">
        <f t="shared" si="5"/>
        <v>0</v>
      </c>
      <c r="S30" s="24">
        <f t="shared" si="6"/>
        <v>47.5</v>
      </c>
      <c r="T30" s="35"/>
      <c r="U30" s="36">
        <f t="shared" si="7"/>
        <v>1.5833333333333333</v>
      </c>
      <c r="V30" s="36">
        <f t="shared" si="19"/>
        <v>6.333333333333333</v>
      </c>
      <c r="W30" s="24">
        <f t="shared" si="20"/>
        <v>6.333333333333333</v>
      </c>
      <c r="X30" s="24">
        <f t="shared" si="21"/>
        <v>41.166666666666664</v>
      </c>
      <c r="Y30" s="32" t="str">
        <f t="shared" ca="1" si="8"/>
        <v/>
      </c>
      <c r="Z30" s="34">
        <v>0</v>
      </c>
      <c r="AA30" s="25">
        <f t="shared" si="9"/>
        <v>0</v>
      </c>
      <c r="AB30" s="10">
        <f t="shared" si="10"/>
        <v>0</v>
      </c>
      <c r="AC30" s="26">
        <f t="shared" si="11"/>
        <v>100</v>
      </c>
      <c r="AD30" s="34"/>
      <c r="AE30" s="26">
        <f t="shared" si="12"/>
        <v>0</v>
      </c>
      <c r="AF30" s="34">
        <v>0</v>
      </c>
      <c r="AG30" s="25">
        <f t="shared" si="13"/>
        <v>1</v>
      </c>
      <c r="AH30" s="10">
        <f t="shared" si="14"/>
        <v>0</v>
      </c>
      <c r="AI30" s="26">
        <f t="shared" si="15"/>
        <v>-100</v>
      </c>
      <c r="AJ30" s="34"/>
    </row>
    <row r="31" spans="1:36">
      <c r="A31" s="22">
        <f t="shared" ca="1" si="0"/>
        <v>0</v>
      </c>
      <c r="B31" s="22">
        <f t="shared" si="16"/>
        <v>1.0416666666666664E-2</v>
      </c>
      <c r="C31" s="27"/>
      <c r="D31" s="49" t="s">
        <v>105</v>
      </c>
      <c r="E31" s="74"/>
      <c r="F31" s="31">
        <v>0</v>
      </c>
      <c r="G31" s="31">
        <v>100</v>
      </c>
      <c r="H31" s="52">
        <f t="shared" si="17"/>
        <v>0.82456140350877194</v>
      </c>
      <c r="J31" s="54">
        <f t="shared" si="1"/>
        <v>9.2336103416435815</v>
      </c>
      <c r="K31" s="55">
        <f t="shared" si="2"/>
        <v>39.166666666666664</v>
      </c>
      <c r="L31" s="54">
        <f>MIN(J31:$J$136)</f>
        <v>9.2336103416435815</v>
      </c>
      <c r="M31" s="55">
        <f>MIN(K31:$K$136)</f>
        <v>4.1666666666666687</v>
      </c>
      <c r="N31" s="24">
        <f t="shared" si="3"/>
        <v>-18.467220683287163</v>
      </c>
      <c r="O31" s="24">
        <f t="shared" si="4"/>
        <v>78.333333333333329</v>
      </c>
      <c r="P31" s="35"/>
      <c r="Q31" s="52">
        <f t="shared" si="18"/>
        <v>1</v>
      </c>
      <c r="R31" s="24">
        <f t="shared" si="5"/>
        <v>0</v>
      </c>
      <c r="S31" s="24">
        <f t="shared" si="6"/>
        <v>47.5</v>
      </c>
      <c r="T31" s="35"/>
      <c r="U31" s="36">
        <f t="shared" si="7"/>
        <v>1.5833333333333333</v>
      </c>
      <c r="V31" s="36">
        <f t="shared" si="19"/>
        <v>7.9166666666666661</v>
      </c>
      <c r="W31" s="24">
        <f t="shared" si="20"/>
        <v>7.9166666666666661</v>
      </c>
      <c r="X31" s="24">
        <f t="shared" si="21"/>
        <v>39.583333333333336</v>
      </c>
      <c r="Y31" s="32" t="str">
        <f t="shared" ca="1" si="8"/>
        <v/>
      </c>
      <c r="Z31" s="34">
        <v>0</v>
      </c>
      <c r="AA31" s="25">
        <f t="shared" si="9"/>
        <v>0</v>
      </c>
      <c r="AB31" s="10">
        <f t="shared" si="10"/>
        <v>0</v>
      </c>
      <c r="AC31" s="26">
        <f t="shared" si="11"/>
        <v>100</v>
      </c>
      <c r="AD31" s="34"/>
      <c r="AE31" s="26">
        <f t="shared" si="12"/>
        <v>0</v>
      </c>
      <c r="AF31" s="34">
        <v>0</v>
      </c>
      <c r="AG31" s="25">
        <f t="shared" si="13"/>
        <v>1</v>
      </c>
      <c r="AH31" s="10">
        <f t="shared" si="14"/>
        <v>0</v>
      </c>
      <c r="AI31" s="26">
        <f t="shared" si="15"/>
        <v>-100</v>
      </c>
      <c r="AJ31" s="34"/>
    </row>
    <row r="32" spans="1:36">
      <c r="A32" s="28">
        <f t="shared" ca="1" si="0"/>
        <v>0</v>
      </c>
      <c r="B32" s="22">
        <f t="shared" si="16"/>
        <v>1.1111111111111108E-2</v>
      </c>
      <c r="C32" s="29"/>
      <c r="D32" s="49" t="s">
        <v>105</v>
      </c>
      <c r="E32" s="75"/>
      <c r="F32" s="31">
        <v>0</v>
      </c>
      <c r="G32" s="31">
        <v>100</v>
      </c>
      <c r="H32" s="52">
        <f t="shared" si="17"/>
        <v>0.78947368421052633</v>
      </c>
      <c r="J32" s="54">
        <f t="shared" si="1"/>
        <v>11.080332409972298</v>
      </c>
      <c r="K32" s="55">
        <f t="shared" si="2"/>
        <v>37.5</v>
      </c>
      <c r="L32" s="54">
        <f>MIN(J32:$J$136)</f>
        <v>11.080332409972298</v>
      </c>
      <c r="M32" s="55">
        <f>MIN(K32:$K$136)</f>
        <v>4.1666666666666687</v>
      </c>
      <c r="N32" s="24">
        <f t="shared" si="3"/>
        <v>-22.160664819944596</v>
      </c>
      <c r="O32" s="24">
        <f t="shared" si="4"/>
        <v>75</v>
      </c>
      <c r="P32" s="35"/>
      <c r="Q32" s="52">
        <f t="shared" si="18"/>
        <v>1</v>
      </c>
      <c r="R32" s="24">
        <f t="shared" si="5"/>
        <v>0</v>
      </c>
      <c r="S32" s="24">
        <f t="shared" si="6"/>
        <v>47.5</v>
      </c>
      <c r="T32" s="35"/>
      <c r="U32" s="36">
        <f t="shared" si="7"/>
        <v>1.5833333333333333</v>
      </c>
      <c r="V32" s="36">
        <f t="shared" si="19"/>
        <v>9.5</v>
      </c>
      <c r="W32" s="24">
        <f t="shared" si="20"/>
        <v>9.5</v>
      </c>
      <c r="X32" s="24">
        <f t="shared" si="21"/>
        <v>38</v>
      </c>
      <c r="Y32" s="32" t="str">
        <f t="shared" ca="1" si="8"/>
        <v/>
      </c>
      <c r="Z32" s="34">
        <v>0</v>
      </c>
      <c r="AA32" s="25">
        <f t="shared" si="9"/>
        <v>0</v>
      </c>
      <c r="AB32" s="10">
        <f t="shared" si="10"/>
        <v>0</v>
      </c>
      <c r="AC32" s="26">
        <f t="shared" si="11"/>
        <v>100</v>
      </c>
      <c r="AD32" s="34"/>
      <c r="AE32" s="26">
        <f t="shared" si="12"/>
        <v>0</v>
      </c>
      <c r="AF32" s="34">
        <v>0</v>
      </c>
      <c r="AG32" s="25">
        <f t="shared" si="13"/>
        <v>1</v>
      </c>
      <c r="AH32" s="10">
        <f t="shared" si="14"/>
        <v>0</v>
      </c>
      <c r="AI32" s="26">
        <f t="shared" si="15"/>
        <v>-100</v>
      </c>
      <c r="AJ32" s="34"/>
    </row>
    <row r="33" spans="1:36">
      <c r="A33" s="22">
        <f t="shared" ca="1" si="0"/>
        <v>0</v>
      </c>
      <c r="B33" s="22">
        <f t="shared" si="16"/>
        <v>1.1805555555555552E-2</v>
      </c>
      <c r="C33" s="27"/>
      <c r="D33" s="49" t="s">
        <v>105</v>
      </c>
      <c r="E33" s="73"/>
      <c r="F33" s="31">
        <v>0</v>
      </c>
      <c r="G33" s="31">
        <v>100</v>
      </c>
      <c r="H33" s="52">
        <f t="shared" si="17"/>
        <v>0.75438596491228072</v>
      </c>
      <c r="J33" s="54">
        <f t="shared" si="1"/>
        <v>12.927054478301015</v>
      </c>
      <c r="K33" s="55">
        <f t="shared" si="2"/>
        <v>35.833333333333329</v>
      </c>
      <c r="L33" s="54">
        <f>MIN(J33:$J$136)</f>
        <v>12.927054478301015</v>
      </c>
      <c r="M33" s="55">
        <f>MIN(K33:$K$136)</f>
        <v>4.1666666666666687</v>
      </c>
      <c r="N33" s="24">
        <f t="shared" si="3"/>
        <v>-25.85410895660203</v>
      </c>
      <c r="O33" s="24">
        <f t="shared" si="4"/>
        <v>71.666666666666657</v>
      </c>
      <c r="P33" s="35"/>
      <c r="Q33" s="52">
        <f t="shared" si="18"/>
        <v>1</v>
      </c>
      <c r="R33" s="24">
        <f t="shared" si="5"/>
        <v>0</v>
      </c>
      <c r="S33" s="24">
        <f t="shared" si="6"/>
        <v>47.5</v>
      </c>
      <c r="T33" s="35"/>
      <c r="U33" s="36">
        <f t="shared" si="7"/>
        <v>1.5833333333333333</v>
      </c>
      <c r="V33" s="36">
        <f t="shared" si="19"/>
        <v>11.083333333333334</v>
      </c>
      <c r="W33" s="24">
        <f t="shared" si="20"/>
        <v>11.083333333333334</v>
      </c>
      <c r="X33" s="24">
        <f t="shared" si="21"/>
        <v>36.416666666666664</v>
      </c>
      <c r="Y33" s="32" t="str">
        <f t="shared" ca="1" si="8"/>
        <v/>
      </c>
      <c r="Z33" s="34">
        <v>0</v>
      </c>
      <c r="AA33" s="25">
        <f t="shared" si="9"/>
        <v>0</v>
      </c>
      <c r="AB33" s="10">
        <f t="shared" si="10"/>
        <v>0</v>
      </c>
      <c r="AC33" s="26">
        <f t="shared" si="11"/>
        <v>100</v>
      </c>
      <c r="AD33" s="34"/>
      <c r="AE33" s="26">
        <f t="shared" si="12"/>
        <v>0</v>
      </c>
      <c r="AF33" s="34">
        <v>0</v>
      </c>
      <c r="AG33" s="25">
        <f t="shared" si="13"/>
        <v>1</v>
      </c>
      <c r="AH33" s="10">
        <f t="shared" si="14"/>
        <v>0</v>
      </c>
      <c r="AI33" s="26">
        <f t="shared" si="15"/>
        <v>-100</v>
      </c>
      <c r="AJ33" s="34"/>
    </row>
    <row r="34" spans="1:36">
      <c r="A34" s="22">
        <f t="shared" ca="1" si="0"/>
        <v>0</v>
      </c>
      <c r="B34" s="22">
        <f t="shared" si="16"/>
        <v>1.2499999999999995E-2</v>
      </c>
      <c r="C34" s="27"/>
      <c r="D34" s="49" t="s">
        <v>105</v>
      </c>
      <c r="E34" s="74"/>
      <c r="F34" s="31">
        <v>0</v>
      </c>
      <c r="G34" s="31">
        <v>100</v>
      </c>
      <c r="H34" s="52">
        <f t="shared" si="17"/>
        <v>0.7192982456140351</v>
      </c>
      <c r="J34" s="54">
        <f t="shared" si="1"/>
        <v>14.773776546629731</v>
      </c>
      <c r="K34" s="55">
        <f t="shared" si="2"/>
        <v>34.166666666666664</v>
      </c>
      <c r="L34" s="54">
        <f>MIN(J34:$J$136)</f>
        <v>14.773776546629731</v>
      </c>
      <c r="M34" s="55">
        <f>MIN(K34:$K$136)</f>
        <v>4.1666666666666687</v>
      </c>
      <c r="N34" s="24">
        <f t="shared" si="3"/>
        <v>-29.547553093259463</v>
      </c>
      <c r="O34" s="24">
        <f t="shared" si="4"/>
        <v>68.333333333333329</v>
      </c>
      <c r="P34" s="35"/>
      <c r="Q34" s="52">
        <f t="shared" si="18"/>
        <v>1</v>
      </c>
      <c r="R34" s="24">
        <f t="shared" si="5"/>
        <v>0</v>
      </c>
      <c r="S34" s="24">
        <f t="shared" si="6"/>
        <v>47.5</v>
      </c>
      <c r="T34" s="35"/>
      <c r="U34" s="36">
        <f t="shared" si="7"/>
        <v>1.5833333333333333</v>
      </c>
      <c r="V34" s="36">
        <f t="shared" si="19"/>
        <v>12.666666666666668</v>
      </c>
      <c r="W34" s="24">
        <f t="shared" si="20"/>
        <v>12.666666666666668</v>
      </c>
      <c r="X34" s="24">
        <f t="shared" si="21"/>
        <v>34.833333333333329</v>
      </c>
      <c r="Y34" s="32" t="str">
        <f t="shared" ca="1" si="8"/>
        <v/>
      </c>
      <c r="Z34" s="34">
        <v>0</v>
      </c>
      <c r="AA34" s="25">
        <f t="shared" si="9"/>
        <v>0</v>
      </c>
      <c r="AB34" s="10">
        <f t="shared" si="10"/>
        <v>0</v>
      </c>
      <c r="AC34" s="26">
        <f t="shared" si="11"/>
        <v>100</v>
      </c>
      <c r="AD34" s="34"/>
      <c r="AE34" s="26">
        <f t="shared" si="12"/>
        <v>0</v>
      </c>
      <c r="AF34" s="34">
        <v>0</v>
      </c>
      <c r="AG34" s="25">
        <f t="shared" si="13"/>
        <v>1</v>
      </c>
      <c r="AH34" s="10">
        <f t="shared" si="14"/>
        <v>0</v>
      </c>
      <c r="AI34" s="26">
        <f t="shared" si="15"/>
        <v>-100</v>
      </c>
      <c r="AJ34" s="34"/>
    </row>
    <row r="35" spans="1:36">
      <c r="A35" s="22">
        <f t="shared" ca="1" si="0"/>
        <v>0</v>
      </c>
      <c r="B35" s="22">
        <f t="shared" si="16"/>
        <v>1.3194444444444439E-2</v>
      </c>
      <c r="C35" s="27"/>
      <c r="D35" s="49" t="s">
        <v>105</v>
      </c>
      <c r="E35" s="74"/>
      <c r="F35" s="31">
        <v>0</v>
      </c>
      <c r="G35" s="31">
        <v>100</v>
      </c>
      <c r="H35" s="52">
        <f t="shared" si="17"/>
        <v>0.68421052631578949</v>
      </c>
      <c r="J35" s="54">
        <f t="shared" si="1"/>
        <v>16.62049861495845</v>
      </c>
      <c r="K35" s="55">
        <f t="shared" si="2"/>
        <v>32.5</v>
      </c>
      <c r="L35" s="54">
        <f>MIN(J35:$J$136)</f>
        <v>16.62049861495845</v>
      </c>
      <c r="M35" s="55">
        <f>MIN(K35:$K$136)</f>
        <v>4.1666666666666687</v>
      </c>
      <c r="N35" s="24">
        <f t="shared" si="3"/>
        <v>-33.2409972299169</v>
      </c>
      <c r="O35" s="24">
        <f t="shared" si="4"/>
        <v>65</v>
      </c>
      <c r="P35" s="35"/>
      <c r="Q35" s="52">
        <f t="shared" si="18"/>
        <v>1</v>
      </c>
      <c r="R35" s="24">
        <f t="shared" si="5"/>
        <v>0</v>
      </c>
      <c r="S35" s="24">
        <f t="shared" si="6"/>
        <v>47.5</v>
      </c>
      <c r="T35" s="35"/>
      <c r="U35" s="36">
        <f t="shared" si="7"/>
        <v>1.5833333333333333</v>
      </c>
      <c r="V35" s="36">
        <f t="shared" si="19"/>
        <v>14.250000000000002</v>
      </c>
      <c r="W35" s="24">
        <f t="shared" si="20"/>
        <v>14.250000000000002</v>
      </c>
      <c r="X35" s="24">
        <f t="shared" si="21"/>
        <v>33.25</v>
      </c>
      <c r="Y35" s="32" t="str">
        <f t="shared" ca="1" si="8"/>
        <v/>
      </c>
      <c r="Z35" s="34">
        <v>0</v>
      </c>
      <c r="AA35" s="25">
        <f t="shared" si="9"/>
        <v>0</v>
      </c>
      <c r="AB35" s="10">
        <f t="shared" si="10"/>
        <v>0</v>
      </c>
      <c r="AC35" s="26">
        <f t="shared" si="11"/>
        <v>100</v>
      </c>
      <c r="AD35" s="34"/>
      <c r="AE35" s="26">
        <f t="shared" si="12"/>
        <v>0</v>
      </c>
      <c r="AF35" s="34">
        <v>0</v>
      </c>
      <c r="AG35" s="25">
        <f t="shared" si="13"/>
        <v>1</v>
      </c>
      <c r="AH35" s="10">
        <f t="shared" si="14"/>
        <v>0</v>
      </c>
      <c r="AI35" s="26">
        <f t="shared" si="15"/>
        <v>-100</v>
      </c>
      <c r="AJ35" s="34"/>
    </row>
    <row r="36" spans="1:36">
      <c r="A36" s="22">
        <f t="shared" ca="1" si="0"/>
        <v>0</v>
      </c>
      <c r="B36" s="22">
        <f t="shared" si="16"/>
        <v>1.3888888888888883E-2</v>
      </c>
      <c r="C36" s="27"/>
      <c r="D36" s="49" t="s">
        <v>105</v>
      </c>
      <c r="E36" s="75"/>
      <c r="F36" s="31">
        <v>0</v>
      </c>
      <c r="G36" s="31">
        <v>100</v>
      </c>
      <c r="H36" s="52">
        <f t="shared" si="17"/>
        <v>0.64912280701754388</v>
      </c>
      <c r="J36" s="54">
        <f t="shared" si="1"/>
        <v>18.467220683287163</v>
      </c>
      <c r="K36" s="55">
        <f t="shared" si="2"/>
        <v>30.833333333333332</v>
      </c>
      <c r="L36" s="54">
        <f>MIN(J36:$J$136)</f>
        <v>18.467220683287163</v>
      </c>
      <c r="M36" s="55">
        <f>MIN(K36:$K$136)</f>
        <v>4.1666666666666687</v>
      </c>
      <c r="N36" s="24">
        <f t="shared" si="3"/>
        <v>-36.934441366574326</v>
      </c>
      <c r="O36" s="24">
        <f t="shared" si="4"/>
        <v>61.666666666666664</v>
      </c>
      <c r="P36" s="35"/>
      <c r="Q36" s="52">
        <f t="shared" si="18"/>
        <v>1</v>
      </c>
      <c r="R36" s="24">
        <f t="shared" si="5"/>
        <v>0</v>
      </c>
      <c r="S36" s="24">
        <f t="shared" si="6"/>
        <v>47.5</v>
      </c>
      <c r="T36" s="35"/>
      <c r="U36" s="36">
        <f t="shared" si="7"/>
        <v>1.5833333333333333</v>
      </c>
      <c r="V36" s="36">
        <f t="shared" si="19"/>
        <v>15.833333333333336</v>
      </c>
      <c r="W36" s="24">
        <f t="shared" si="20"/>
        <v>15.833333333333336</v>
      </c>
      <c r="X36" s="24">
        <f t="shared" si="21"/>
        <v>31.666666666666664</v>
      </c>
      <c r="Y36" s="32" t="str">
        <f t="shared" ca="1" si="8"/>
        <v/>
      </c>
      <c r="Z36" s="34">
        <v>0</v>
      </c>
      <c r="AA36" s="25">
        <f t="shared" si="9"/>
        <v>0</v>
      </c>
      <c r="AB36" s="10">
        <f t="shared" si="10"/>
        <v>0</v>
      </c>
      <c r="AC36" s="26">
        <f t="shared" si="11"/>
        <v>100</v>
      </c>
      <c r="AD36" s="34"/>
      <c r="AE36" s="26">
        <f t="shared" si="12"/>
        <v>0</v>
      </c>
      <c r="AF36" s="34">
        <v>0</v>
      </c>
      <c r="AG36" s="25">
        <f t="shared" si="13"/>
        <v>1</v>
      </c>
      <c r="AH36" s="10">
        <f t="shared" si="14"/>
        <v>0</v>
      </c>
      <c r="AI36" s="26">
        <f t="shared" si="15"/>
        <v>-100</v>
      </c>
      <c r="AJ36" s="34"/>
    </row>
    <row r="37" spans="1:36">
      <c r="A37" s="22">
        <f t="shared" ca="1" si="0"/>
        <v>0</v>
      </c>
      <c r="B37" s="22">
        <f t="shared" si="16"/>
        <v>1.4583333333333327E-2</v>
      </c>
      <c r="C37" s="27"/>
      <c r="D37" s="49" t="s">
        <v>105</v>
      </c>
      <c r="E37" s="73"/>
      <c r="F37" s="31">
        <v>0</v>
      </c>
      <c r="G37" s="31">
        <v>0</v>
      </c>
      <c r="H37" s="52">
        <f t="shared" si="17"/>
        <v>0.61403508771929827</v>
      </c>
      <c r="J37" s="54">
        <f t="shared" si="1"/>
        <v>20.31394275161588</v>
      </c>
      <c r="K37" s="55">
        <f t="shared" si="2"/>
        <v>29.166666666666668</v>
      </c>
      <c r="L37" s="54">
        <f>MIN(J37:$J$136)</f>
        <v>20.31394275161588</v>
      </c>
      <c r="M37" s="55">
        <f>MIN(K37:$K$136)</f>
        <v>4.1666666666666687</v>
      </c>
      <c r="N37" s="24">
        <f t="shared" si="3"/>
        <v>-40.627885503231759</v>
      </c>
      <c r="O37" s="24">
        <f t="shared" si="4"/>
        <v>58.333333333333336</v>
      </c>
      <c r="P37" s="35"/>
      <c r="Q37" s="52">
        <f t="shared" si="18"/>
        <v>1</v>
      </c>
      <c r="R37" s="24">
        <f t="shared" si="5"/>
        <v>0</v>
      </c>
      <c r="S37" s="24">
        <f t="shared" si="6"/>
        <v>47.5</v>
      </c>
      <c r="T37" s="35"/>
      <c r="U37" s="36">
        <f t="shared" si="7"/>
        <v>0</v>
      </c>
      <c r="V37" s="36">
        <f t="shared" si="19"/>
        <v>17.416666666666668</v>
      </c>
      <c r="W37" s="24">
        <f t="shared" si="20"/>
        <v>17.416666666666668</v>
      </c>
      <c r="X37" s="24">
        <f t="shared" si="21"/>
        <v>30.083333333333332</v>
      </c>
      <c r="Y37" s="32" t="str">
        <f t="shared" ca="1" si="8"/>
        <v/>
      </c>
      <c r="Z37" s="34">
        <v>0</v>
      </c>
      <c r="AA37" s="25">
        <f t="shared" si="9"/>
        <v>0</v>
      </c>
      <c r="AB37" s="10">
        <f t="shared" si="10"/>
        <v>0</v>
      </c>
      <c r="AC37" s="26">
        <f t="shared" si="11"/>
        <v>100</v>
      </c>
      <c r="AD37" s="34"/>
      <c r="AE37" s="26">
        <f t="shared" si="12"/>
        <v>0</v>
      </c>
      <c r="AF37" s="34">
        <v>0</v>
      </c>
      <c r="AG37" s="25">
        <f t="shared" si="13"/>
        <v>1</v>
      </c>
      <c r="AH37" s="10">
        <f t="shared" si="14"/>
        <v>0</v>
      </c>
      <c r="AI37" s="26">
        <f t="shared" si="15"/>
        <v>-100</v>
      </c>
      <c r="AJ37" s="34"/>
    </row>
    <row r="38" spans="1:36">
      <c r="A38" s="22">
        <f t="shared" ca="1" si="0"/>
        <v>0</v>
      </c>
      <c r="B38" s="22">
        <f t="shared" si="16"/>
        <v>1.527777777777777E-2</v>
      </c>
      <c r="C38" s="27"/>
      <c r="D38" s="49" t="s">
        <v>105</v>
      </c>
      <c r="E38" s="74"/>
      <c r="F38" s="31">
        <v>0</v>
      </c>
      <c r="G38" s="31">
        <v>0</v>
      </c>
      <c r="H38" s="52">
        <f t="shared" si="17"/>
        <v>0.61403508771929827</v>
      </c>
      <c r="J38" s="54">
        <f t="shared" si="1"/>
        <v>20.31394275161588</v>
      </c>
      <c r="K38" s="55">
        <f t="shared" si="2"/>
        <v>29.166666666666668</v>
      </c>
      <c r="L38" s="54">
        <f>MIN(J38:$J$136)</f>
        <v>20.31394275161588</v>
      </c>
      <c r="M38" s="55">
        <f>MIN(K38:$K$136)</f>
        <v>4.1666666666666687</v>
      </c>
      <c r="N38" s="24">
        <f t="shared" si="3"/>
        <v>-40.627885503231759</v>
      </c>
      <c r="O38" s="24">
        <f t="shared" si="4"/>
        <v>58.333333333333336</v>
      </c>
      <c r="P38" s="35"/>
      <c r="Q38" s="52">
        <f t="shared" si="18"/>
        <v>1</v>
      </c>
      <c r="R38" s="24">
        <f t="shared" si="5"/>
        <v>0</v>
      </c>
      <c r="S38" s="24">
        <f t="shared" si="6"/>
        <v>47.5</v>
      </c>
      <c r="T38" s="35"/>
      <c r="U38" s="36">
        <f t="shared" si="7"/>
        <v>0</v>
      </c>
      <c r="V38" s="36">
        <f t="shared" si="19"/>
        <v>17.416666666666668</v>
      </c>
      <c r="W38" s="24">
        <f t="shared" si="20"/>
        <v>17.416666666666668</v>
      </c>
      <c r="X38" s="24">
        <f t="shared" si="21"/>
        <v>30.083333333333332</v>
      </c>
      <c r="Y38" s="32" t="str">
        <f t="shared" ca="1" si="8"/>
        <v/>
      </c>
      <c r="Z38" s="34">
        <v>0</v>
      </c>
      <c r="AA38" s="25">
        <f t="shared" si="9"/>
        <v>0</v>
      </c>
      <c r="AB38" s="10">
        <f t="shared" si="10"/>
        <v>0</v>
      </c>
      <c r="AC38" s="26">
        <f t="shared" si="11"/>
        <v>100</v>
      </c>
      <c r="AD38" s="34"/>
      <c r="AE38" s="26">
        <f t="shared" si="12"/>
        <v>0</v>
      </c>
      <c r="AF38" s="34">
        <v>0</v>
      </c>
      <c r="AG38" s="25">
        <f t="shared" si="13"/>
        <v>1</v>
      </c>
      <c r="AH38" s="10">
        <f t="shared" si="14"/>
        <v>0</v>
      </c>
      <c r="AI38" s="26">
        <f t="shared" si="15"/>
        <v>-100</v>
      </c>
      <c r="AJ38" s="34"/>
    </row>
    <row r="39" spans="1:36">
      <c r="A39" s="22">
        <f t="shared" ca="1" si="0"/>
        <v>0</v>
      </c>
      <c r="B39" s="22">
        <f t="shared" si="16"/>
        <v>1.5972222222222214E-2</v>
      </c>
      <c r="C39" s="27"/>
      <c r="D39" s="49" t="s">
        <v>105</v>
      </c>
      <c r="E39" s="74"/>
      <c r="F39" s="31">
        <v>0</v>
      </c>
      <c r="G39" s="31">
        <v>0</v>
      </c>
      <c r="H39" s="52">
        <f t="shared" si="17"/>
        <v>0.61403508771929827</v>
      </c>
      <c r="J39" s="54">
        <f t="shared" si="1"/>
        <v>20.31394275161588</v>
      </c>
      <c r="K39" s="55">
        <f t="shared" si="2"/>
        <v>29.166666666666668</v>
      </c>
      <c r="L39" s="54">
        <f>MIN(J39:$J$136)</f>
        <v>20.31394275161588</v>
      </c>
      <c r="M39" s="55">
        <f>MIN(K39:$K$136)</f>
        <v>4.1666666666666687</v>
      </c>
      <c r="N39" s="24">
        <f t="shared" si="3"/>
        <v>-40.627885503231759</v>
      </c>
      <c r="O39" s="24">
        <f t="shared" si="4"/>
        <v>58.333333333333336</v>
      </c>
      <c r="P39" s="35"/>
      <c r="Q39" s="52">
        <f t="shared" si="18"/>
        <v>1</v>
      </c>
      <c r="R39" s="24">
        <f t="shared" si="5"/>
        <v>0</v>
      </c>
      <c r="S39" s="24">
        <f t="shared" si="6"/>
        <v>47.5</v>
      </c>
      <c r="T39" s="35"/>
      <c r="U39" s="36">
        <f t="shared" si="7"/>
        <v>0</v>
      </c>
      <c r="V39" s="36">
        <f t="shared" si="19"/>
        <v>17.416666666666668</v>
      </c>
      <c r="W39" s="24">
        <f t="shared" si="20"/>
        <v>17.416666666666668</v>
      </c>
      <c r="X39" s="24">
        <f t="shared" si="21"/>
        <v>30.083333333333332</v>
      </c>
      <c r="Y39" s="32" t="str">
        <f t="shared" ca="1" si="8"/>
        <v/>
      </c>
      <c r="Z39" s="34">
        <v>0</v>
      </c>
      <c r="AA39" s="25">
        <f t="shared" si="9"/>
        <v>0</v>
      </c>
      <c r="AB39" s="10">
        <f t="shared" si="10"/>
        <v>0</v>
      </c>
      <c r="AC39" s="26">
        <f t="shared" si="11"/>
        <v>100</v>
      </c>
      <c r="AD39" s="34"/>
      <c r="AE39" s="26">
        <f t="shared" si="12"/>
        <v>0</v>
      </c>
      <c r="AF39" s="34">
        <v>0</v>
      </c>
      <c r="AG39" s="25">
        <f t="shared" si="13"/>
        <v>1</v>
      </c>
      <c r="AH39" s="10">
        <f t="shared" si="14"/>
        <v>0</v>
      </c>
      <c r="AI39" s="26">
        <f t="shared" si="15"/>
        <v>-100</v>
      </c>
      <c r="AJ39" s="34"/>
    </row>
    <row r="40" spans="1:36">
      <c r="A40" s="28">
        <f t="shared" ca="1" si="0"/>
        <v>0</v>
      </c>
      <c r="B40" s="22">
        <f t="shared" si="16"/>
        <v>1.6666666666666659E-2</v>
      </c>
      <c r="C40" s="29"/>
      <c r="D40" s="49" t="s">
        <v>105</v>
      </c>
      <c r="E40" s="75"/>
      <c r="F40" s="31">
        <v>0</v>
      </c>
      <c r="G40" s="31">
        <v>0</v>
      </c>
      <c r="H40" s="52">
        <f t="shared" si="17"/>
        <v>0.61403508771929827</v>
      </c>
      <c r="J40" s="54">
        <f t="shared" si="1"/>
        <v>20.31394275161588</v>
      </c>
      <c r="K40" s="55">
        <f t="shared" si="2"/>
        <v>29.166666666666668</v>
      </c>
      <c r="L40" s="54">
        <f>MIN(J40:$J$136)</f>
        <v>20.31394275161588</v>
      </c>
      <c r="M40" s="55">
        <f>MIN(K40:$K$136)</f>
        <v>4.1666666666666687</v>
      </c>
      <c r="N40" s="24">
        <f t="shared" si="3"/>
        <v>-40.627885503231759</v>
      </c>
      <c r="O40" s="24">
        <f t="shared" si="4"/>
        <v>58.333333333333336</v>
      </c>
      <c r="P40" s="35"/>
      <c r="Q40" s="52">
        <f t="shared" si="18"/>
        <v>1</v>
      </c>
      <c r="R40" s="24">
        <f t="shared" si="5"/>
        <v>0</v>
      </c>
      <c r="S40" s="24">
        <f t="shared" si="6"/>
        <v>47.5</v>
      </c>
      <c r="T40" s="35"/>
      <c r="U40" s="36">
        <f t="shared" si="7"/>
        <v>0</v>
      </c>
      <c r="V40" s="36">
        <f t="shared" si="19"/>
        <v>17.416666666666668</v>
      </c>
      <c r="W40" s="24">
        <f t="shared" si="20"/>
        <v>17.416666666666668</v>
      </c>
      <c r="X40" s="24">
        <f t="shared" si="21"/>
        <v>30.083333333333332</v>
      </c>
      <c r="Y40" s="32" t="str">
        <f t="shared" ca="1" si="8"/>
        <v/>
      </c>
      <c r="Z40" s="34">
        <v>0</v>
      </c>
      <c r="AA40" s="25">
        <f t="shared" si="9"/>
        <v>0</v>
      </c>
      <c r="AB40" s="10">
        <f t="shared" si="10"/>
        <v>0</v>
      </c>
      <c r="AC40" s="26">
        <f t="shared" si="11"/>
        <v>100</v>
      </c>
      <c r="AD40" s="34"/>
      <c r="AE40" s="26">
        <f t="shared" si="12"/>
        <v>0</v>
      </c>
      <c r="AF40" s="34">
        <v>0</v>
      </c>
      <c r="AG40" s="25">
        <f t="shared" si="13"/>
        <v>1</v>
      </c>
      <c r="AH40" s="10">
        <f t="shared" si="14"/>
        <v>0</v>
      </c>
      <c r="AI40" s="26">
        <f t="shared" si="15"/>
        <v>-100</v>
      </c>
      <c r="AJ40" s="34"/>
    </row>
    <row r="41" spans="1:36">
      <c r="A41" s="22">
        <f t="shared" ca="1" si="0"/>
        <v>0</v>
      </c>
      <c r="B41" s="22">
        <f t="shared" si="16"/>
        <v>1.7361111111111105E-2</v>
      </c>
      <c r="C41" s="27"/>
      <c r="D41" s="49" t="s">
        <v>105</v>
      </c>
      <c r="E41" s="73"/>
      <c r="F41" s="31">
        <v>0</v>
      </c>
      <c r="G41" s="31">
        <v>0</v>
      </c>
      <c r="H41" s="52">
        <f t="shared" si="17"/>
        <v>0.61403508771929827</v>
      </c>
      <c r="J41" s="54">
        <f t="shared" si="1"/>
        <v>20.31394275161588</v>
      </c>
      <c r="K41" s="55">
        <f t="shared" si="2"/>
        <v>29.166666666666668</v>
      </c>
      <c r="L41" s="54">
        <f>MIN(J41:$J$136)</f>
        <v>20.31394275161588</v>
      </c>
      <c r="M41" s="55">
        <f>MIN(K41:$K$136)</f>
        <v>4.1666666666666687</v>
      </c>
      <c r="N41" s="24">
        <f t="shared" si="3"/>
        <v>-40.627885503231759</v>
      </c>
      <c r="O41" s="24">
        <f t="shared" si="4"/>
        <v>58.333333333333336</v>
      </c>
      <c r="P41" s="35"/>
      <c r="Q41" s="52">
        <f t="shared" si="18"/>
        <v>1</v>
      </c>
      <c r="R41" s="24">
        <f t="shared" si="5"/>
        <v>0</v>
      </c>
      <c r="S41" s="24">
        <f t="shared" si="6"/>
        <v>47.5</v>
      </c>
      <c r="T41" s="35"/>
      <c r="U41" s="36">
        <f t="shared" si="7"/>
        <v>0</v>
      </c>
      <c r="V41" s="36">
        <f t="shared" si="19"/>
        <v>17.416666666666668</v>
      </c>
      <c r="W41" s="24">
        <f t="shared" si="20"/>
        <v>17.416666666666668</v>
      </c>
      <c r="X41" s="24">
        <f t="shared" si="21"/>
        <v>30.083333333333332</v>
      </c>
      <c r="Y41" s="32" t="str">
        <f t="shared" ca="1" si="8"/>
        <v/>
      </c>
      <c r="Z41" s="34">
        <v>0</v>
      </c>
      <c r="AA41" s="25">
        <f t="shared" si="9"/>
        <v>0</v>
      </c>
      <c r="AB41" s="10">
        <f t="shared" si="10"/>
        <v>0</v>
      </c>
      <c r="AC41" s="26">
        <f t="shared" si="11"/>
        <v>100</v>
      </c>
      <c r="AD41" s="34"/>
      <c r="AE41" s="26">
        <f>IF(OR(H41&lt;AA41,H41&gt;AG41),1,0)</f>
        <v>0</v>
      </c>
      <c r="AF41" s="34">
        <v>0</v>
      </c>
      <c r="AG41" s="25">
        <f t="shared" si="13"/>
        <v>1</v>
      </c>
      <c r="AH41" s="10">
        <f t="shared" si="14"/>
        <v>0</v>
      </c>
      <c r="AI41" s="26">
        <f t="shared" si="15"/>
        <v>-100</v>
      </c>
      <c r="AJ41" s="34"/>
    </row>
    <row r="42" spans="1:36">
      <c r="A42" s="22">
        <f t="shared" ca="1" si="0"/>
        <v>0</v>
      </c>
      <c r="B42" s="22">
        <f t="shared" si="16"/>
        <v>1.805555555555555E-2</v>
      </c>
      <c r="C42" s="27"/>
      <c r="D42" s="49" t="s">
        <v>105</v>
      </c>
      <c r="E42" s="74"/>
      <c r="F42" s="31">
        <v>0</v>
      </c>
      <c r="G42" s="31">
        <v>0</v>
      </c>
      <c r="H42" s="52">
        <f t="shared" si="17"/>
        <v>0.61403508771929827</v>
      </c>
      <c r="J42" s="54">
        <f t="shared" si="1"/>
        <v>20.31394275161588</v>
      </c>
      <c r="K42" s="55">
        <f t="shared" si="2"/>
        <v>29.166666666666668</v>
      </c>
      <c r="L42" s="54">
        <f>MIN(J42:$J$136)</f>
        <v>20.31394275161588</v>
      </c>
      <c r="M42" s="55">
        <f>MIN(K42:$K$136)</f>
        <v>4.1666666666666687</v>
      </c>
      <c r="N42" s="24">
        <f t="shared" si="3"/>
        <v>-40.627885503231759</v>
      </c>
      <c r="O42" s="24">
        <f t="shared" si="4"/>
        <v>58.333333333333336</v>
      </c>
      <c r="P42" s="35"/>
      <c r="Q42" s="52">
        <f t="shared" si="18"/>
        <v>1</v>
      </c>
      <c r="R42" s="24">
        <f t="shared" si="5"/>
        <v>0</v>
      </c>
      <c r="S42" s="24">
        <f t="shared" si="6"/>
        <v>47.5</v>
      </c>
      <c r="T42" s="35"/>
      <c r="U42" s="36">
        <f t="shared" si="7"/>
        <v>0</v>
      </c>
      <c r="V42" s="36">
        <f t="shared" si="19"/>
        <v>17.416666666666668</v>
      </c>
      <c r="W42" s="24">
        <f t="shared" si="20"/>
        <v>17.416666666666668</v>
      </c>
      <c r="X42" s="24">
        <f t="shared" si="21"/>
        <v>30.083333333333332</v>
      </c>
      <c r="Y42" s="32" t="str">
        <f t="shared" ca="1" si="8"/>
        <v/>
      </c>
      <c r="Z42" s="34">
        <v>0</v>
      </c>
      <c r="AA42" s="25">
        <f t="shared" si="9"/>
        <v>0</v>
      </c>
      <c r="AB42" s="10">
        <f t="shared" si="10"/>
        <v>0</v>
      </c>
      <c r="AC42" s="26">
        <f t="shared" si="11"/>
        <v>100</v>
      </c>
      <c r="AD42" s="34"/>
      <c r="AE42" s="26">
        <f t="shared" si="12"/>
        <v>0</v>
      </c>
      <c r="AF42" s="34">
        <v>0</v>
      </c>
      <c r="AG42" s="25">
        <f t="shared" si="13"/>
        <v>1</v>
      </c>
      <c r="AH42" s="10">
        <f t="shared" si="14"/>
        <v>0</v>
      </c>
      <c r="AI42" s="26">
        <f t="shared" si="15"/>
        <v>-100</v>
      </c>
      <c r="AJ42" s="34"/>
    </row>
    <row r="43" spans="1:36">
      <c r="A43" s="22">
        <f t="shared" ca="1" si="0"/>
        <v>0</v>
      </c>
      <c r="B43" s="22">
        <f t="shared" si="16"/>
        <v>1.8749999999999996E-2</v>
      </c>
      <c r="C43" s="27"/>
      <c r="D43" s="49" t="s">
        <v>105</v>
      </c>
      <c r="E43" s="74"/>
      <c r="F43" s="31">
        <v>0</v>
      </c>
      <c r="G43" s="31">
        <v>0</v>
      </c>
      <c r="H43" s="52">
        <f t="shared" si="17"/>
        <v>0.61403508771929827</v>
      </c>
      <c r="J43" s="54">
        <f t="shared" si="1"/>
        <v>20.31394275161588</v>
      </c>
      <c r="K43" s="55">
        <f t="shared" si="2"/>
        <v>29.166666666666668</v>
      </c>
      <c r="L43" s="54">
        <f>MIN(J43:$J$136)</f>
        <v>20.31394275161588</v>
      </c>
      <c r="M43" s="55">
        <f>MIN(K43:$K$136)</f>
        <v>4.1666666666666687</v>
      </c>
      <c r="N43" s="24">
        <f t="shared" si="3"/>
        <v>-40.627885503231759</v>
      </c>
      <c r="O43" s="24">
        <f t="shared" si="4"/>
        <v>58.333333333333336</v>
      </c>
      <c r="P43" s="35"/>
      <c r="Q43" s="52">
        <f t="shared" si="18"/>
        <v>1</v>
      </c>
      <c r="R43" s="24">
        <f t="shared" si="5"/>
        <v>0</v>
      </c>
      <c r="S43" s="24">
        <f t="shared" si="6"/>
        <v>47.5</v>
      </c>
      <c r="T43" s="35"/>
      <c r="U43" s="36">
        <f t="shared" si="7"/>
        <v>0</v>
      </c>
      <c r="V43" s="36">
        <f t="shared" si="19"/>
        <v>17.416666666666668</v>
      </c>
      <c r="W43" s="24">
        <f t="shared" si="20"/>
        <v>17.416666666666668</v>
      </c>
      <c r="X43" s="24">
        <f t="shared" si="21"/>
        <v>30.083333333333332</v>
      </c>
      <c r="Y43" s="32" t="str">
        <f t="shared" ca="1" si="8"/>
        <v/>
      </c>
      <c r="Z43" s="34">
        <v>0</v>
      </c>
      <c r="AA43" s="25">
        <f t="shared" si="9"/>
        <v>0</v>
      </c>
      <c r="AB43" s="10">
        <f t="shared" si="10"/>
        <v>0</v>
      </c>
      <c r="AC43" s="26">
        <f t="shared" si="11"/>
        <v>100</v>
      </c>
      <c r="AD43" s="34"/>
      <c r="AE43" s="26">
        <f t="shared" si="12"/>
        <v>0</v>
      </c>
      <c r="AF43" s="34">
        <v>0</v>
      </c>
      <c r="AG43" s="25">
        <f t="shared" si="13"/>
        <v>1</v>
      </c>
      <c r="AH43" s="10">
        <f t="shared" si="14"/>
        <v>0</v>
      </c>
      <c r="AI43" s="26">
        <f t="shared" si="15"/>
        <v>-100</v>
      </c>
      <c r="AJ43" s="34"/>
    </row>
    <row r="44" spans="1:36">
      <c r="A44" s="22">
        <f t="shared" ca="1" si="0"/>
        <v>0</v>
      </c>
      <c r="B44" s="22">
        <f t="shared" si="16"/>
        <v>1.9444444444444441E-2</v>
      </c>
      <c r="C44" s="27"/>
      <c r="D44" s="49" t="s">
        <v>105</v>
      </c>
      <c r="E44" s="75"/>
      <c r="F44" s="31">
        <v>0</v>
      </c>
      <c r="G44" s="31">
        <v>0</v>
      </c>
      <c r="H44" s="52">
        <f t="shared" si="17"/>
        <v>0.61403508771929827</v>
      </c>
      <c r="J44" s="54">
        <f t="shared" si="1"/>
        <v>20.31394275161588</v>
      </c>
      <c r="K44" s="55">
        <f t="shared" si="2"/>
        <v>29.166666666666668</v>
      </c>
      <c r="L44" s="54">
        <f>MIN(J44:$J$136)</f>
        <v>20.31394275161588</v>
      </c>
      <c r="M44" s="55">
        <f>MIN(K44:$K$136)</f>
        <v>4.1666666666666687</v>
      </c>
      <c r="N44" s="24">
        <f t="shared" si="3"/>
        <v>-40.627885503231759</v>
      </c>
      <c r="O44" s="24">
        <f t="shared" si="4"/>
        <v>58.333333333333336</v>
      </c>
      <c r="P44" s="35"/>
      <c r="Q44" s="52">
        <f t="shared" si="18"/>
        <v>1</v>
      </c>
      <c r="R44" s="24">
        <f t="shared" si="5"/>
        <v>0</v>
      </c>
      <c r="S44" s="24">
        <f t="shared" si="6"/>
        <v>47.5</v>
      </c>
      <c r="T44" s="35"/>
      <c r="U44" s="36">
        <f t="shared" si="7"/>
        <v>0</v>
      </c>
      <c r="V44" s="36">
        <f t="shared" si="19"/>
        <v>17.416666666666668</v>
      </c>
      <c r="W44" s="24">
        <f t="shared" si="20"/>
        <v>17.416666666666668</v>
      </c>
      <c r="X44" s="24">
        <f t="shared" si="21"/>
        <v>30.083333333333332</v>
      </c>
      <c r="Y44" s="32" t="str">
        <f t="shared" ca="1" si="8"/>
        <v/>
      </c>
      <c r="Z44" s="34">
        <v>0</v>
      </c>
      <c r="AA44" s="25">
        <f t="shared" si="9"/>
        <v>0</v>
      </c>
      <c r="AB44" s="10">
        <f t="shared" si="10"/>
        <v>0</v>
      </c>
      <c r="AC44" s="26">
        <f t="shared" si="11"/>
        <v>100</v>
      </c>
      <c r="AD44" s="34"/>
      <c r="AE44" s="26">
        <f t="shared" si="12"/>
        <v>0</v>
      </c>
      <c r="AF44" s="34">
        <v>0</v>
      </c>
      <c r="AG44" s="25">
        <f t="shared" si="13"/>
        <v>1</v>
      </c>
      <c r="AH44" s="10">
        <f t="shared" si="14"/>
        <v>0</v>
      </c>
      <c r="AI44" s="26">
        <f t="shared" si="15"/>
        <v>-100</v>
      </c>
      <c r="AJ44" s="34"/>
    </row>
    <row r="45" spans="1:36">
      <c r="A45" s="22">
        <f t="shared" ca="1" si="0"/>
        <v>0</v>
      </c>
      <c r="B45" s="22">
        <f t="shared" si="16"/>
        <v>2.0138888888888887E-2</v>
      </c>
      <c r="C45" s="27"/>
      <c r="D45" s="49" t="s">
        <v>105</v>
      </c>
      <c r="E45" s="73"/>
      <c r="F45" s="31">
        <v>0</v>
      </c>
      <c r="G45" s="31">
        <v>0</v>
      </c>
      <c r="H45" s="52">
        <f t="shared" si="17"/>
        <v>0.61403508771929827</v>
      </c>
      <c r="J45" s="54">
        <f t="shared" si="1"/>
        <v>20.31394275161588</v>
      </c>
      <c r="K45" s="55">
        <f t="shared" si="2"/>
        <v>29.166666666666668</v>
      </c>
      <c r="L45" s="54">
        <f>MIN(J45:$J$136)</f>
        <v>20.31394275161588</v>
      </c>
      <c r="M45" s="55">
        <f>MIN(K45:$K$136)</f>
        <v>4.1666666666666687</v>
      </c>
      <c r="N45" s="24">
        <f t="shared" si="3"/>
        <v>-40.627885503231759</v>
      </c>
      <c r="O45" s="24">
        <f t="shared" si="4"/>
        <v>58.333333333333336</v>
      </c>
      <c r="P45" s="35"/>
      <c r="Q45" s="52">
        <f t="shared" si="18"/>
        <v>1</v>
      </c>
      <c r="R45" s="24">
        <f t="shared" si="5"/>
        <v>0</v>
      </c>
      <c r="S45" s="24">
        <f t="shared" si="6"/>
        <v>47.5</v>
      </c>
      <c r="T45" s="35"/>
      <c r="U45" s="36">
        <f t="shared" si="7"/>
        <v>0</v>
      </c>
      <c r="V45" s="36">
        <f t="shared" si="19"/>
        <v>17.416666666666668</v>
      </c>
      <c r="W45" s="24">
        <f t="shared" si="20"/>
        <v>17.416666666666668</v>
      </c>
      <c r="X45" s="24">
        <f t="shared" si="21"/>
        <v>30.083333333333332</v>
      </c>
      <c r="Y45" s="32" t="str">
        <f t="shared" ca="1" si="8"/>
        <v/>
      </c>
      <c r="Z45" s="34">
        <v>0</v>
      </c>
      <c r="AA45" s="25">
        <f t="shared" si="9"/>
        <v>0</v>
      </c>
      <c r="AB45" s="10">
        <f t="shared" si="10"/>
        <v>0</v>
      </c>
      <c r="AC45" s="26">
        <f t="shared" si="11"/>
        <v>100</v>
      </c>
      <c r="AD45" s="34"/>
      <c r="AE45" s="26">
        <f t="shared" si="12"/>
        <v>0</v>
      </c>
      <c r="AF45" s="34">
        <v>0</v>
      </c>
      <c r="AG45" s="25">
        <f t="shared" si="13"/>
        <v>1</v>
      </c>
      <c r="AH45" s="10">
        <f t="shared" si="14"/>
        <v>0</v>
      </c>
      <c r="AI45" s="26">
        <f t="shared" si="15"/>
        <v>-100</v>
      </c>
      <c r="AJ45" s="34"/>
    </row>
    <row r="46" spans="1:36">
      <c r="A46" s="22">
        <f t="shared" ca="1" si="0"/>
        <v>0</v>
      </c>
      <c r="B46" s="22">
        <f t="shared" si="16"/>
        <v>2.0833333333333332E-2</v>
      </c>
      <c r="C46" s="27"/>
      <c r="D46" s="49" t="s">
        <v>105</v>
      </c>
      <c r="E46" s="74"/>
      <c r="F46" s="31">
        <v>0</v>
      </c>
      <c r="G46" s="31">
        <v>0</v>
      </c>
      <c r="H46" s="52">
        <f t="shared" si="17"/>
        <v>0.61403508771929827</v>
      </c>
      <c r="J46" s="54">
        <f t="shared" si="1"/>
        <v>20.31394275161588</v>
      </c>
      <c r="K46" s="55">
        <f t="shared" si="2"/>
        <v>29.166666666666668</v>
      </c>
      <c r="L46" s="54">
        <f>MIN(J46:$J$136)</f>
        <v>20.31394275161588</v>
      </c>
      <c r="M46" s="55">
        <f>MIN(K46:$K$136)</f>
        <v>4.1666666666666687</v>
      </c>
      <c r="N46" s="24">
        <f t="shared" si="3"/>
        <v>-40.627885503231759</v>
      </c>
      <c r="O46" s="24">
        <f t="shared" si="4"/>
        <v>58.333333333333336</v>
      </c>
      <c r="P46" s="35"/>
      <c r="Q46" s="52">
        <f t="shared" si="18"/>
        <v>1</v>
      </c>
      <c r="R46" s="24">
        <f t="shared" si="5"/>
        <v>0</v>
      </c>
      <c r="S46" s="24">
        <f t="shared" si="6"/>
        <v>47.5</v>
      </c>
      <c r="T46" s="35"/>
      <c r="U46" s="36">
        <f t="shared" si="7"/>
        <v>0</v>
      </c>
      <c r="V46" s="36">
        <f t="shared" si="19"/>
        <v>17.416666666666668</v>
      </c>
      <c r="W46" s="24">
        <f t="shared" si="20"/>
        <v>17.416666666666668</v>
      </c>
      <c r="X46" s="24">
        <f t="shared" si="21"/>
        <v>30.083333333333332</v>
      </c>
      <c r="Y46" s="32" t="str">
        <f t="shared" ca="1" si="8"/>
        <v/>
      </c>
      <c r="Z46" s="34">
        <v>0</v>
      </c>
      <c r="AA46" s="25">
        <f t="shared" si="9"/>
        <v>0</v>
      </c>
      <c r="AB46" s="10">
        <f t="shared" si="10"/>
        <v>0</v>
      </c>
      <c r="AC46" s="26">
        <f t="shared" si="11"/>
        <v>100</v>
      </c>
      <c r="AD46" s="34"/>
      <c r="AE46" s="26">
        <f t="shared" si="12"/>
        <v>0</v>
      </c>
      <c r="AF46" s="34">
        <v>0</v>
      </c>
      <c r="AG46" s="25">
        <f t="shared" si="13"/>
        <v>1</v>
      </c>
      <c r="AH46" s="10">
        <f t="shared" si="14"/>
        <v>0</v>
      </c>
      <c r="AI46" s="26">
        <f t="shared" si="15"/>
        <v>-100</v>
      </c>
      <c r="AJ46" s="34"/>
    </row>
    <row r="47" spans="1:36">
      <c r="A47" s="22">
        <f t="shared" ca="1" si="0"/>
        <v>0</v>
      </c>
      <c r="B47" s="22">
        <f t="shared" si="16"/>
        <v>2.1527777777777778E-2</v>
      </c>
      <c r="C47" s="27"/>
      <c r="D47" s="50" t="s">
        <v>106</v>
      </c>
      <c r="E47" s="74"/>
      <c r="F47" s="31">
        <v>0</v>
      </c>
      <c r="G47" s="31">
        <v>0</v>
      </c>
      <c r="H47" s="52">
        <f t="shared" si="17"/>
        <v>0.61403508771929827</v>
      </c>
      <c r="J47" s="54">
        <f t="shared" si="1"/>
        <v>20.31394275161588</v>
      </c>
      <c r="K47" s="55">
        <f t="shared" si="2"/>
        <v>29.166666666666668</v>
      </c>
      <c r="L47" s="54">
        <f>MIN(J47:$J$136)</f>
        <v>20.31394275161588</v>
      </c>
      <c r="M47" s="55">
        <f>MIN(K47:$K$136)</f>
        <v>4.1666666666666687</v>
      </c>
      <c r="N47" s="24">
        <f t="shared" si="3"/>
        <v>-40.627885503231759</v>
      </c>
      <c r="O47" s="24">
        <f t="shared" si="4"/>
        <v>58.333333333333336</v>
      </c>
      <c r="P47" s="35"/>
      <c r="Q47" s="52">
        <f t="shared" si="18"/>
        <v>1</v>
      </c>
      <c r="R47" s="24">
        <f t="shared" si="5"/>
        <v>0</v>
      </c>
      <c r="S47" s="24">
        <f t="shared" si="6"/>
        <v>47.5</v>
      </c>
      <c r="T47" s="35"/>
      <c r="U47" s="36">
        <f t="shared" si="7"/>
        <v>0</v>
      </c>
      <c r="V47" s="36">
        <f t="shared" si="19"/>
        <v>17.416666666666668</v>
      </c>
      <c r="W47" s="24">
        <f t="shared" si="20"/>
        <v>17.416666666666668</v>
      </c>
      <c r="X47" s="24">
        <f t="shared" si="21"/>
        <v>30.083333333333332</v>
      </c>
      <c r="Y47" s="32" t="str">
        <f t="shared" ca="1" si="8"/>
        <v/>
      </c>
      <c r="Z47" s="34">
        <v>0</v>
      </c>
      <c r="AA47" s="25">
        <f t="shared" si="9"/>
        <v>0</v>
      </c>
      <c r="AB47" s="10">
        <f t="shared" si="10"/>
        <v>0</v>
      </c>
      <c r="AC47" s="26">
        <f t="shared" si="11"/>
        <v>100</v>
      </c>
      <c r="AD47" s="34"/>
      <c r="AE47" s="26">
        <f t="shared" si="12"/>
        <v>0</v>
      </c>
      <c r="AF47" s="34">
        <v>0</v>
      </c>
      <c r="AG47" s="25">
        <f t="shared" si="13"/>
        <v>1</v>
      </c>
      <c r="AH47" s="10">
        <f t="shared" si="14"/>
        <v>0</v>
      </c>
      <c r="AI47" s="26">
        <f t="shared" si="15"/>
        <v>-100</v>
      </c>
      <c r="AJ47" s="34"/>
    </row>
    <row r="48" spans="1:36">
      <c r="A48" s="28">
        <f t="shared" ca="1" si="0"/>
        <v>0</v>
      </c>
      <c r="B48" s="22">
        <f t="shared" si="16"/>
        <v>2.2222222222222223E-2</v>
      </c>
      <c r="C48" s="29"/>
      <c r="D48" s="50" t="s">
        <v>106</v>
      </c>
      <c r="E48" s="75"/>
      <c r="F48" s="31">
        <v>0</v>
      </c>
      <c r="G48" s="31">
        <v>0</v>
      </c>
      <c r="H48" s="52">
        <f t="shared" si="17"/>
        <v>0.61403508771929827</v>
      </c>
      <c r="J48" s="54">
        <f t="shared" si="1"/>
        <v>20.31394275161588</v>
      </c>
      <c r="K48" s="55">
        <f t="shared" si="2"/>
        <v>29.166666666666668</v>
      </c>
      <c r="L48" s="54">
        <f>MIN(J48:$J$136)</f>
        <v>20.31394275161588</v>
      </c>
      <c r="M48" s="55">
        <f>MIN(K48:$K$136)</f>
        <v>4.1666666666666687</v>
      </c>
      <c r="N48" s="24">
        <f t="shared" si="3"/>
        <v>-40.627885503231759</v>
      </c>
      <c r="O48" s="24">
        <f t="shared" si="4"/>
        <v>58.333333333333336</v>
      </c>
      <c r="P48" s="35"/>
      <c r="Q48" s="52">
        <f t="shared" si="18"/>
        <v>1</v>
      </c>
      <c r="R48" s="24">
        <f t="shared" si="5"/>
        <v>0</v>
      </c>
      <c r="S48" s="24">
        <f t="shared" si="6"/>
        <v>47.5</v>
      </c>
      <c r="T48" s="35"/>
      <c r="U48" s="36">
        <f t="shared" si="7"/>
        <v>0</v>
      </c>
      <c r="V48" s="36">
        <f t="shared" si="19"/>
        <v>17.416666666666668</v>
      </c>
      <c r="W48" s="24">
        <f t="shared" si="20"/>
        <v>17.416666666666668</v>
      </c>
      <c r="X48" s="24">
        <f t="shared" si="21"/>
        <v>30.083333333333332</v>
      </c>
      <c r="Y48" s="32" t="str">
        <f t="shared" ca="1" si="8"/>
        <v/>
      </c>
      <c r="Z48" s="34">
        <v>0</v>
      </c>
      <c r="AA48" s="25">
        <f t="shared" si="9"/>
        <v>0</v>
      </c>
      <c r="AB48" s="10">
        <f t="shared" si="10"/>
        <v>0</v>
      </c>
      <c r="AC48" s="26">
        <f t="shared" si="11"/>
        <v>100</v>
      </c>
      <c r="AD48" s="34"/>
      <c r="AE48" s="26">
        <f t="shared" si="12"/>
        <v>0</v>
      </c>
      <c r="AF48" s="34">
        <v>0</v>
      </c>
      <c r="AG48" s="25">
        <f t="shared" si="13"/>
        <v>1</v>
      </c>
      <c r="AH48" s="10">
        <f t="shared" si="14"/>
        <v>0</v>
      </c>
      <c r="AI48" s="26">
        <f t="shared" si="15"/>
        <v>-100</v>
      </c>
      <c r="AJ48" s="34"/>
    </row>
    <row r="49" spans="1:36">
      <c r="A49" s="22">
        <f t="shared" ca="1" si="0"/>
        <v>0</v>
      </c>
      <c r="B49" s="22">
        <f t="shared" si="16"/>
        <v>2.2916666666666669E-2</v>
      </c>
      <c r="C49" s="27"/>
      <c r="D49" s="50" t="s">
        <v>106</v>
      </c>
      <c r="E49" s="73"/>
      <c r="F49" s="31">
        <v>0</v>
      </c>
      <c r="G49" s="31">
        <v>0</v>
      </c>
      <c r="H49" s="52">
        <f t="shared" si="17"/>
        <v>0.61403508771929827</v>
      </c>
      <c r="J49" s="54">
        <f t="shared" si="1"/>
        <v>20.31394275161588</v>
      </c>
      <c r="K49" s="55">
        <f t="shared" si="2"/>
        <v>29.166666666666668</v>
      </c>
      <c r="L49" s="54">
        <f>MIN(J49:$J$136)</f>
        <v>20.31394275161588</v>
      </c>
      <c r="M49" s="55">
        <f>MIN(K49:$K$136)</f>
        <v>4.1666666666666687</v>
      </c>
      <c r="N49" s="24">
        <f t="shared" si="3"/>
        <v>-40.627885503231759</v>
      </c>
      <c r="O49" s="24">
        <f t="shared" si="4"/>
        <v>58.333333333333336</v>
      </c>
      <c r="P49" s="35"/>
      <c r="Q49" s="52">
        <f t="shared" si="18"/>
        <v>1</v>
      </c>
      <c r="R49" s="24">
        <f t="shared" si="5"/>
        <v>0</v>
      </c>
      <c r="S49" s="24">
        <f t="shared" si="6"/>
        <v>47.5</v>
      </c>
      <c r="T49" s="35"/>
      <c r="U49" s="36">
        <f t="shared" si="7"/>
        <v>0</v>
      </c>
      <c r="V49" s="36">
        <f t="shared" si="19"/>
        <v>17.416666666666668</v>
      </c>
      <c r="W49" s="24">
        <f t="shared" si="20"/>
        <v>17.416666666666668</v>
      </c>
      <c r="X49" s="24">
        <f t="shared" si="21"/>
        <v>30.083333333333332</v>
      </c>
      <c r="Y49" s="32" t="str">
        <f t="shared" ca="1" si="8"/>
        <v/>
      </c>
      <c r="Z49" s="34">
        <v>0</v>
      </c>
      <c r="AA49" s="25">
        <f t="shared" si="9"/>
        <v>0</v>
      </c>
      <c r="AB49" s="10">
        <f t="shared" si="10"/>
        <v>0</v>
      </c>
      <c r="AC49" s="26">
        <f t="shared" si="11"/>
        <v>100</v>
      </c>
      <c r="AD49" s="34"/>
      <c r="AE49" s="26">
        <f>IF(OR(H49&lt;AA49,H49&gt;AG49),1,0)</f>
        <v>0</v>
      </c>
      <c r="AF49" s="34">
        <v>0</v>
      </c>
      <c r="AG49" s="25">
        <f t="shared" si="13"/>
        <v>1</v>
      </c>
      <c r="AH49" s="10">
        <f t="shared" si="14"/>
        <v>0</v>
      </c>
      <c r="AI49" s="26">
        <f t="shared" si="15"/>
        <v>-100</v>
      </c>
      <c r="AJ49" s="34"/>
    </row>
    <row r="50" spans="1:36">
      <c r="A50" s="22">
        <f t="shared" ca="1" si="0"/>
        <v>0</v>
      </c>
      <c r="B50" s="22">
        <f t="shared" si="16"/>
        <v>2.3611111111111114E-2</v>
      </c>
      <c r="C50" s="27"/>
      <c r="D50" s="50" t="s">
        <v>106</v>
      </c>
      <c r="E50" s="74"/>
      <c r="F50" s="31">
        <v>0</v>
      </c>
      <c r="G50" s="31">
        <v>0</v>
      </c>
      <c r="H50" s="52">
        <f t="shared" si="17"/>
        <v>0.61403508771929827</v>
      </c>
      <c r="J50" s="54">
        <f t="shared" si="1"/>
        <v>20.31394275161588</v>
      </c>
      <c r="K50" s="55">
        <f t="shared" si="2"/>
        <v>29.166666666666668</v>
      </c>
      <c r="L50" s="54">
        <f>MIN(J50:$J$136)</f>
        <v>20.31394275161588</v>
      </c>
      <c r="M50" s="55">
        <f>MIN(K50:$K$136)</f>
        <v>4.1666666666666687</v>
      </c>
      <c r="N50" s="24">
        <f t="shared" si="3"/>
        <v>-40.627885503231759</v>
      </c>
      <c r="O50" s="24">
        <f t="shared" si="4"/>
        <v>58.333333333333336</v>
      </c>
      <c r="P50" s="35"/>
      <c r="Q50" s="52">
        <f t="shared" si="18"/>
        <v>1</v>
      </c>
      <c r="R50" s="24">
        <f t="shared" si="5"/>
        <v>0</v>
      </c>
      <c r="S50" s="24">
        <f t="shared" si="6"/>
        <v>47.5</v>
      </c>
      <c r="T50" s="35"/>
      <c r="U50" s="36">
        <f t="shared" si="7"/>
        <v>0</v>
      </c>
      <c r="V50" s="36">
        <f t="shared" si="19"/>
        <v>17.416666666666668</v>
      </c>
      <c r="W50" s="24">
        <f t="shared" si="20"/>
        <v>17.416666666666668</v>
      </c>
      <c r="X50" s="24">
        <f t="shared" si="21"/>
        <v>30.083333333333332</v>
      </c>
      <c r="Y50" s="32" t="str">
        <f t="shared" ca="1" si="8"/>
        <v/>
      </c>
      <c r="Z50" s="34">
        <v>0</v>
      </c>
      <c r="AA50" s="25">
        <f t="shared" si="9"/>
        <v>0</v>
      </c>
      <c r="AB50" s="10">
        <f t="shared" si="10"/>
        <v>0</v>
      </c>
      <c r="AC50" s="26">
        <f t="shared" si="11"/>
        <v>100</v>
      </c>
      <c r="AD50" s="34"/>
      <c r="AE50" s="26">
        <f t="shared" si="12"/>
        <v>0</v>
      </c>
      <c r="AF50" s="34">
        <v>0</v>
      </c>
      <c r="AG50" s="25">
        <f t="shared" si="13"/>
        <v>1</v>
      </c>
      <c r="AH50" s="10">
        <f t="shared" si="14"/>
        <v>0</v>
      </c>
      <c r="AI50" s="26">
        <f t="shared" si="15"/>
        <v>-100</v>
      </c>
      <c r="AJ50" s="34"/>
    </row>
    <row r="51" spans="1:36">
      <c r="A51" s="22">
        <f t="shared" ca="1" si="0"/>
        <v>0</v>
      </c>
      <c r="B51" s="22">
        <f t="shared" si="16"/>
        <v>2.4305555555555559E-2</v>
      </c>
      <c r="C51" s="27"/>
      <c r="D51" s="50" t="s">
        <v>106</v>
      </c>
      <c r="E51" s="74"/>
      <c r="F51" s="31">
        <v>0</v>
      </c>
      <c r="G51" s="31">
        <v>0</v>
      </c>
      <c r="H51" s="52">
        <f t="shared" si="17"/>
        <v>0.61403508771929827</v>
      </c>
      <c r="J51" s="54">
        <f t="shared" si="1"/>
        <v>20.31394275161588</v>
      </c>
      <c r="K51" s="55">
        <f t="shared" si="2"/>
        <v>29.166666666666668</v>
      </c>
      <c r="L51" s="54">
        <f>MIN(J51:$J$136)</f>
        <v>20.31394275161588</v>
      </c>
      <c r="M51" s="55">
        <f>MIN(K51:$K$136)</f>
        <v>4.1666666666666687</v>
      </c>
      <c r="N51" s="24">
        <f t="shared" si="3"/>
        <v>-40.627885503231759</v>
      </c>
      <c r="O51" s="24">
        <f t="shared" si="4"/>
        <v>58.333333333333336</v>
      </c>
      <c r="P51" s="35"/>
      <c r="Q51" s="52">
        <f t="shared" si="18"/>
        <v>1</v>
      </c>
      <c r="R51" s="24">
        <f t="shared" si="5"/>
        <v>0</v>
      </c>
      <c r="S51" s="24">
        <f t="shared" si="6"/>
        <v>47.5</v>
      </c>
      <c r="T51" s="35"/>
      <c r="U51" s="36">
        <f t="shared" si="7"/>
        <v>0</v>
      </c>
      <c r="V51" s="36">
        <f t="shared" si="19"/>
        <v>17.416666666666668</v>
      </c>
      <c r="W51" s="24">
        <f t="shared" si="20"/>
        <v>17.416666666666668</v>
      </c>
      <c r="X51" s="24">
        <f t="shared" si="21"/>
        <v>30.083333333333332</v>
      </c>
      <c r="Y51" s="32" t="str">
        <f t="shared" ca="1" si="8"/>
        <v/>
      </c>
      <c r="Z51" s="34">
        <v>0</v>
      </c>
      <c r="AA51" s="25">
        <f t="shared" si="9"/>
        <v>0</v>
      </c>
      <c r="AB51" s="10">
        <f t="shared" si="10"/>
        <v>0</v>
      </c>
      <c r="AC51" s="26">
        <f t="shared" si="11"/>
        <v>100</v>
      </c>
      <c r="AD51" s="34"/>
      <c r="AE51" s="26">
        <f t="shared" si="12"/>
        <v>0</v>
      </c>
      <c r="AF51" s="34">
        <v>0</v>
      </c>
      <c r="AG51" s="25">
        <f t="shared" si="13"/>
        <v>1</v>
      </c>
      <c r="AH51" s="10">
        <f t="shared" si="14"/>
        <v>0</v>
      </c>
      <c r="AI51" s="26">
        <f t="shared" si="15"/>
        <v>-100</v>
      </c>
      <c r="AJ51" s="34"/>
    </row>
    <row r="52" spans="1:36">
      <c r="A52" s="22">
        <f t="shared" ca="1" si="0"/>
        <v>0</v>
      </c>
      <c r="B52" s="22">
        <f t="shared" si="16"/>
        <v>2.5000000000000005E-2</v>
      </c>
      <c r="C52" s="27"/>
      <c r="D52" s="50" t="s">
        <v>106</v>
      </c>
      <c r="E52" s="75"/>
      <c r="F52" s="31">
        <v>0</v>
      </c>
      <c r="G52" s="31">
        <v>0</v>
      </c>
      <c r="H52" s="52">
        <f t="shared" si="17"/>
        <v>0.61403508771929827</v>
      </c>
      <c r="J52" s="54">
        <f t="shared" si="1"/>
        <v>20.31394275161588</v>
      </c>
      <c r="K52" s="55">
        <f t="shared" si="2"/>
        <v>29.166666666666668</v>
      </c>
      <c r="L52" s="54">
        <f>MIN(J52:$J$136)</f>
        <v>20.31394275161588</v>
      </c>
      <c r="M52" s="55">
        <f>MIN(K52:$K$136)</f>
        <v>4.1666666666666687</v>
      </c>
      <c r="N52" s="24">
        <f t="shared" si="3"/>
        <v>-40.627885503231759</v>
      </c>
      <c r="O52" s="24">
        <f t="shared" si="4"/>
        <v>58.333333333333336</v>
      </c>
      <c r="P52" s="35"/>
      <c r="Q52" s="52">
        <f t="shared" si="18"/>
        <v>1</v>
      </c>
      <c r="R52" s="24">
        <f t="shared" si="5"/>
        <v>0</v>
      </c>
      <c r="S52" s="24">
        <f t="shared" si="6"/>
        <v>47.5</v>
      </c>
      <c r="T52" s="35"/>
      <c r="U52" s="36">
        <f t="shared" si="7"/>
        <v>0</v>
      </c>
      <c r="V52" s="36">
        <f t="shared" si="19"/>
        <v>17.416666666666668</v>
      </c>
      <c r="W52" s="24">
        <f t="shared" si="20"/>
        <v>17.416666666666668</v>
      </c>
      <c r="X52" s="24">
        <f t="shared" si="21"/>
        <v>30.083333333333332</v>
      </c>
      <c r="Y52" s="32" t="str">
        <f t="shared" ca="1" si="8"/>
        <v/>
      </c>
      <c r="Z52" s="34">
        <v>0</v>
      </c>
      <c r="AA52" s="25">
        <f t="shared" si="9"/>
        <v>0</v>
      </c>
      <c r="AB52" s="10">
        <f t="shared" si="10"/>
        <v>0</v>
      </c>
      <c r="AC52" s="26">
        <f t="shared" si="11"/>
        <v>100</v>
      </c>
      <c r="AD52" s="34"/>
      <c r="AE52" s="26">
        <f t="shared" si="12"/>
        <v>0</v>
      </c>
      <c r="AF52" s="34">
        <v>0</v>
      </c>
      <c r="AG52" s="25">
        <f t="shared" si="13"/>
        <v>1</v>
      </c>
      <c r="AH52" s="10">
        <f t="shared" si="14"/>
        <v>0</v>
      </c>
      <c r="AI52" s="26">
        <f t="shared" si="15"/>
        <v>-100</v>
      </c>
      <c r="AJ52" s="34"/>
    </row>
    <row r="53" spans="1:36">
      <c r="A53" s="22">
        <f t="shared" ca="1" si="0"/>
        <v>0</v>
      </c>
      <c r="B53" s="22">
        <f t="shared" si="16"/>
        <v>2.569444444444445E-2</v>
      </c>
      <c r="C53" s="27"/>
      <c r="D53" s="50" t="s">
        <v>106</v>
      </c>
      <c r="E53" s="73"/>
      <c r="F53" s="31">
        <v>0</v>
      </c>
      <c r="G53" s="31">
        <v>0</v>
      </c>
      <c r="H53" s="52">
        <f t="shared" si="17"/>
        <v>0.61403508771929827</v>
      </c>
      <c r="J53" s="54">
        <f t="shared" si="1"/>
        <v>20.31394275161588</v>
      </c>
      <c r="K53" s="55">
        <f t="shared" si="2"/>
        <v>29.166666666666668</v>
      </c>
      <c r="L53" s="54">
        <f>MIN(J53:$J$136)</f>
        <v>20.31394275161588</v>
      </c>
      <c r="M53" s="55">
        <f>MIN(K53:$K$136)</f>
        <v>4.1666666666666687</v>
      </c>
      <c r="N53" s="24">
        <f t="shared" si="3"/>
        <v>-40.627885503231759</v>
      </c>
      <c r="O53" s="24">
        <f t="shared" si="4"/>
        <v>58.333333333333336</v>
      </c>
      <c r="P53" s="35"/>
      <c r="Q53" s="52">
        <f t="shared" si="18"/>
        <v>1</v>
      </c>
      <c r="R53" s="24">
        <f t="shared" si="5"/>
        <v>0</v>
      </c>
      <c r="S53" s="24">
        <f t="shared" si="6"/>
        <v>47.5</v>
      </c>
      <c r="T53" s="35"/>
      <c r="U53" s="36">
        <f t="shared" si="7"/>
        <v>0</v>
      </c>
      <c r="V53" s="36">
        <f t="shared" si="19"/>
        <v>17.416666666666668</v>
      </c>
      <c r="W53" s="24">
        <f t="shared" si="20"/>
        <v>17.416666666666668</v>
      </c>
      <c r="X53" s="24">
        <f t="shared" si="21"/>
        <v>30.083333333333332</v>
      </c>
      <c r="Y53" s="32" t="str">
        <f t="shared" ca="1" si="8"/>
        <v/>
      </c>
      <c r="Z53" s="34">
        <v>0</v>
      </c>
      <c r="AA53" s="25">
        <f t="shared" si="9"/>
        <v>0</v>
      </c>
      <c r="AB53" s="10">
        <f t="shared" si="10"/>
        <v>0</v>
      </c>
      <c r="AC53" s="26">
        <f t="shared" si="11"/>
        <v>100</v>
      </c>
      <c r="AD53" s="34"/>
      <c r="AE53" s="26">
        <f t="shared" si="12"/>
        <v>0</v>
      </c>
      <c r="AF53" s="34">
        <v>0</v>
      </c>
      <c r="AG53" s="25">
        <f t="shared" si="13"/>
        <v>1</v>
      </c>
      <c r="AH53" s="10">
        <f t="shared" si="14"/>
        <v>0</v>
      </c>
      <c r="AI53" s="26">
        <f t="shared" si="15"/>
        <v>-100</v>
      </c>
      <c r="AJ53" s="34"/>
    </row>
    <row r="54" spans="1:36">
      <c r="A54" s="22">
        <f t="shared" ca="1" si="0"/>
        <v>0</v>
      </c>
      <c r="B54" s="22">
        <f t="shared" si="16"/>
        <v>2.6388888888888896E-2</v>
      </c>
      <c r="C54" s="27"/>
      <c r="D54" s="50" t="s">
        <v>106</v>
      </c>
      <c r="E54" s="74"/>
      <c r="F54" s="31">
        <v>0</v>
      </c>
      <c r="G54" s="31">
        <v>0</v>
      </c>
      <c r="H54" s="52">
        <f t="shared" si="17"/>
        <v>0.61403508771929827</v>
      </c>
      <c r="J54" s="54">
        <f t="shared" si="1"/>
        <v>20.31394275161588</v>
      </c>
      <c r="K54" s="55">
        <f t="shared" si="2"/>
        <v>29.166666666666668</v>
      </c>
      <c r="L54" s="54">
        <f>MIN(J54:$J$136)</f>
        <v>20.31394275161588</v>
      </c>
      <c r="M54" s="55">
        <f>MIN(K54:$K$136)</f>
        <v>4.1666666666666687</v>
      </c>
      <c r="N54" s="24">
        <f t="shared" si="3"/>
        <v>-40.627885503231759</v>
      </c>
      <c r="O54" s="24">
        <f t="shared" si="4"/>
        <v>58.333333333333336</v>
      </c>
      <c r="P54" s="35"/>
      <c r="Q54" s="52">
        <f t="shared" si="18"/>
        <v>1</v>
      </c>
      <c r="R54" s="24">
        <f t="shared" si="5"/>
        <v>0</v>
      </c>
      <c r="S54" s="24">
        <f t="shared" si="6"/>
        <v>47.5</v>
      </c>
      <c r="T54" s="35"/>
      <c r="U54" s="36">
        <f t="shared" si="7"/>
        <v>0</v>
      </c>
      <c r="V54" s="36">
        <f t="shared" si="19"/>
        <v>17.416666666666668</v>
      </c>
      <c r="W54" s="24">
        <f t="shared" si="20"/>
        <v>17.416666666666668</v>
      </c>
      <c r="X54" s="24">
        <f t="shared" si="21"/>
        <v>30.083333333333332</v>
      </c>
      <c r="Y54" s="32" t="str">
        <f t="shared" ca="1" si="8"/>
        <v/>
      </c>
      <c r="Z54" s="34">
        <v>0</v>
      </c>
      <c r="AA54" s="25">
        <f t="shared" si="9"/>
        <v>0</v>
      </c>
      <c r="AB54" s="10">
        <f t="shared" si="10"/>
        <v>0</v>
      </c>
      <c r="AC54" s="26">
        <f t="shared" si="11"/>
        <v>100</v>
      </c>
      <c r="AD54" s="34"/>
      <c r="AE54" s="26">
        <f t="shared" si="12"/>
        <v>0</v>
      </c>
      <c r="AF54" s="34">
        <v>0</v>
      </c>
      <c r="AG54" s="25">
        <f t="shared" si="13"/>
        <v>1</v>
      </c>
      <c r="AH54" s="10">
        <f t="shared" si="14"/>
        <v>0</v>
      </c>
      <c r="AI54" s="26">
        <f t="shared" si="15"/>
        <v>-100</v>
      </c>
      <c r="AJ54" s="34"/>
    </row>
    <row r="55" spans="1:36">
      <c r="A55" s="22">
        <f t="shared" ca="1" si="0"/>
        <v>0</v>
      </c>
      <c r="B55" s="22">
        <f t="shared" si="16"/>
        <v>2.7083333333333341E-2</v>
      </c>
      <c r="C55" s="27"/>
      <c r="D55" s="50" t="s">
        <v>106</v>
      </c>
      <c r="E55" s="74"/>
      <c r="F55" s="31">
        <v>0</v>
      </c>
      <c r="G55" s="31">
        <v>0</v>
      </c>
      <c r="H55" s="52">
        <f t="shared" si="17"/>
        <v>0.61403508771929827</v>
      </c>
      <c r="J55" s="54">
        <f t="shared" si="1"/>
        <v>20.31394275161588</v>
      </c>
      <c r="K55" s="55">
        <f t="shared" si="2"/>
        <v>29.166666666666668</v>
      </c>
      <c r="L55" s="54">
        <f>MIN(J55:$J$136)</f>
        <v>20.31394275161588</v>
      </c>
      <c r="M55" s="55">
        <f>MIN(K55:$K$136)</f>
        <v>4.1666666666666687</v>
      </c>
      <c r="N55" s="24">
        <f t="shared" si="3"/>
        <v>-40.627885503231759</v>
      </c>
      <c r="O55" s="24">
        <f t="shared" si="4"/>
        <v>58.333333333333336</v>
      </c>
      <c r="P55" s="35"/>
      <c r="Q55" s="52">
        <f t="shared" si="18"/>
        <v>1</v>
      </c>
      <c r="R55" s="24">
        <f t="shared" si="5"/>
        <v>0</v>
      </c>
      <c r="S55" s="24">
        <f t="shared" si="6"/>
        <v>47.5</v>
      </c>
      <c r="T55" s="35"/>
      <c r="U55" s="36">
        <f t="shared" si="7"/>
        <v>0</v>
      </c>
      <c r="V55" s="36">
        <f t="shared" si="19"/>
        <v>17.416666666666668</v>
      </c>
      <c r="W55" s="24">
        <f t="shared" si="20"/>
        <v>17.416666666666668</v>
      </c>
      <c r="X55" s="24">
        <f t="shared" si="21"/>
        <v>30.083333333333332</v>
      </c>
      <c r="Y55" s="32" t="str">
        <f t="shared" ca="1" si="8"/>
        <v/>
      </c>
      <c r="Z55" s="34">
        <v>0</v>
      </c>
      <c r="AA55" s="25">
        <f t="shared" si="9"/>
        <v>0</v>
      </c>
      <c r="AB55" s="10">
        <f t="shared" si="10"/>
        <v>0</v>
      </c>
      <c r="AC55" s="26">
        <f t="shared" si="11"/>
        <v>100</v>
      </c>
      <c r="AD55" s="34"/>
      <c r="AE55" s="26">
        <f t="shared" si="12"/>
        <v>0</v>
      </c>
      <c r="AF55" s="34">
        <v>0</v>
      </c>
      <c r="AG55" s="25">
        <f t="shared" si="13"/>
        <v>1</v>
      </c>
      <c r="AH55" s="10">
        <f t="shared" si="14"/>
        <v>0</v>
      </c>
      <c r="AI55" s="26">
        <f t="shared" si="15"/>
        <v>-100</v>
      </c>
      <c r="AJ55" s="34"/>
    </row>
    <row r="56" spans="1:36">
      <c r="A56" s="28">
        <f t="shared" ca="1" si="0"/>
        <v>0</v>
      </c>
      <c r="B56" s="22">
        <f t="shared" si="16"/>
        <v>2.7777777777777787E-2</v>
      </c>
      <c r="C56" s="29"/>
      <c r="D56" s="50" t="s">
        <v>106</v>
      </c>
      <c r="E56" s="75"/>
      <c r="F56" s="31">
        <v>0</v>
      </c>
      <c r="G56" s="31">
        <v>0</v>
      </c>
      <c r="H56" s="52">
        <f t="shared" si="17"/>
        <v>0.61403508771929827</v>
      </c>
      <c r="J56" s="54">
        <f t="shared" si="1"/>
        <v>20.31394275161588</v>
      </c>
      <c r="K56" s="55">
        <f t="shared" si="2"/>
        <v>29.166666666666668</v>
      </c>
      <c r="L56" s="54">
        <f>MIN(J56:$J$136)</f>
        <v>20.31394275161588</v>
      </c>
      <c r="M56" s="55">
        <f>MIN(K56:$K$136)</f>
        <v>4.1666666666666687</v>
      </c>
      <c r="N56" s="24">
        <f t="shared" si="3"/>
        <v>-40.627885503231759</v>
      </c>
      <c r="O56" s="24">
        <f t="shared" si="4"/>
        <v>58.333333333333336</v>
      </c>
      <c r="P56" s="35"/>
      <c r="Q56" s="52">
        <f t="shared" si="18"/>
        <v>1</v>
      </c>
      <c r="R56" s="24">
        <f t="shared" si="5"/>
        <v>0</v>
      </c>
      <c r="S56" s="24">
        <f t="shared" si="6"/>
        <v>47.5</v>
      </c>
      <c r="T56" s="35"/>
      <c r="U56" s="36">
        <f t="shared" si="7"/>
        <v>0</v>
      </c>
      <c r="V56" s="36">
        <f t="shared" si="19"/>
        <v>17.416666666666668</v>
      </c>
      <c r="W56" s="24">
        <f t="shared" si="20"/>
        <v>17.416666666666668</v>
      </c>
      <c r="X56" s="24">
        <f t="shared" si="21"/>
        <v>30.083333333333332</v>
      </c>
      <c r="Y56" s="32" t="str">
        <f t="shared" ca="1" si="8"/>
        <v/>
      </c>
      <c r="Z56" s="34">
        <v>0</v>
      </c>
      <c r="AA56" s="25">
        <f t="shared" si="9"/>
        <v>0</v>
      </c>
      <c r="AB56" s="10">
        <f t="shared" si="10"/>
        <v>0</v>
      </c>
      <c r="AC56" s="26">
        <f t="shared" si="11"/>
        <v>100</v>
      </c>
      <c r="AD56" s="34"/>
      <c r="AE56" s="26">
        <f t="shared" si="12"/>
        <v>0</v>
      </c>
      <c r="AF56" s="34">
        <v>0</v>
      </c>
      <c r="AG56" s="25">
        <f t="shared" si="13"/>
        <v>1</v>
      </c>
      <c r="AH56" s="10">
        <f t="shared" si="14"/>
        <v>0</v>
      </c>
      <c r="AI56" s="26">
        <f t="shared" si="15"/>
        <v>-100</v>
      </c>
      <c r="AJ56" s="34"/>
    </row>
    <row r="57" spans="1:36">
      <c r="A57" s="22">
        <f t="shared" ca="1" si="0"/>
        <v>0</v>
      </c>
      <c r="B57" s="22">
        <f t="shared" si="16"/>
        <v>2.8472222222222232E-2</v>
      </c>
      <c r="C57" s="27"/>
      <c r="D57" s="50" t="s">
        <v>106</v>
      </c>
      <c r="E57" s="73"/>
      <c r="F57" s="31">
        <v>0</v>
      </c>
      <c r="G57" s="31">
        <v>0</v>
      </c>
      <c r="H57" s="52">
        <f t="shared" si="17"/>
        <v>0.61403508771929827</v>
      </c>
      <c r="J57" s="54">
        <f t="shared" si="1"/>
        <v>20.31394275161588</v>
      </c>
      <c r="K57" s="55">
        <f t="shared" si="2"/>
        <v>29.166666666666668</v>
      </c>
      <c r="L57" s="54">
        <f>MIN(J57:$J$136)</f>
        <v>20.31394275161588</v>
      </c>
      <c r="M57" s="55">
        <f>MIN(K57:$K$136)</f>
        <v>4.1666666666666687</v>
      </c>
      <c r="N57" s="24">
        <f t="shared" si="3"/>
        <v>-40.627885503231759</v>
      </c>
      <c r="O57" s="24">
        <f t="shared" si="4"/>
        <v>58.333333333333336</v>
      </c>
      <c r="P57" s="35"/>
      <c r="Q57" s="52">
        <f t="shared" si="18"/>
        <v>1</v>
      </c>
      <c r="R57" s="24">
        <f t="shared" si="5"/>
        <v>0</v>
      </c>
      <c r="S57" s="24">
        <f t="shared" si="6"/>
        <v>47.5</v>
      </c>
      <c r="T57" s="35"/>
      <c r="U57" s="36">
        <f t="shared" si="7"/>
        <v>0</v>
      </c>
      <c r="V57" s="36">
        <f t="shared" si="19"/>
        <v>17.416666666666668</v>
      </c>
      <c r="W57" s="24">
        <f t="shared" si="20"/>
        <v>17.416666666666668</v>
      </c>
      <c r="X57" s="24">
        <f t="shared" si="21"/>
        <v>30.083333333333332</v>
      </c>
      <c r="Y57" s="32" t="str">
        <f t="shared" ca="1" si="8"/>
        <v/>
      </c>
      <c r="Z57" s="34">
        <v>0</v>
      </c>
      <c r="AA57" s="25">
        <f t="shared" si="9"/>
        <v>0</v>
      </c>
      <c r="AB57" s="10">
        <f t="shared" si="10"/>
        <v>0</v>
      </c>
      <c r="AC57" s="26">
        <f t="shared" si="11"/>
        <v>100</v>
      </c>
      <c r="AD57" s="34"/>
      <c r="AE57" s="26">
        <f t="shared" si="12"/>
        <v>0</v>
      </c>
      <c r="AF57" s="34">
        <v>0</v>
      </c>
      <c r="AG57" s="25">
        <f t="shared" si="13"/>
        <v>1</v>
      </c>
      <c r="AH57" s="10">
        <f t="shared" si="14"/>
        <v>0</v>
      </c>
      <c r="AI57" s="26">
        <f t="shared" si="15"/>
        <v>-100</v>
      </c>
      <c r="AJ57" s="34"/>
    </row>
    <row r="58" spans="1:36">
      <c r="A58" s="22">
        <f t="shared" ca="1" si="0"/>
        <v>0</v>
      </c>
      <c r="B58" s="22">
        <f t="shared" si="16"/>
        <v>2.9166666666666678E-2</v>
      </c>
      <c r="C58" s="27"/>
      <c r="D58" s="50" t="s">
        <v>106</v>
      </c>
      <c r="E58" s="74"/>
      <c r="F58" s="31">
        <v>0</v>
      </c>
      <c r="G58" s="31">
        <v>0</v>
      </c>
      <c r="H58" s="52">
        <f t="shared" si="17"/>
        <v>0.61403508771929827</v>
      </c>
      <c r="J58" s="54">
        <f t="shared" si="1"/>
        <v>20.31394275161588</v>
      </c>
      <c r="K58" s="55">
        <f t="shared" si="2"/>
        <v>29.166666666666668</v>
      </c>
      <c r="L58" s="54">
        <f>MIN(J58:$J$136)</f>
        <v>20.31394275161588</v>
      </c>
      <c r="M58" s="55">
        <f>MIN(K58:$K$136)</f>
        <v>4.1666666666666687</v>
      </c>
      <c r="N58" s="24">
        <f t="shared" si="3"/>
        <v>-40.627885503231759</v>
      </c>
      <c r="O58" s="24">
        <f t="shared" si="4"/>
        <v>58.333333333333336</v>
      </c>
      <c r="P58" s="35"/>
      <c r="Q58" s="52">
        <f t="shared" si="18"/>
        <v>1</v>
      </c>
      <c r="R58" s="24">
        <f t="shared" si="5"/>
        <v>0</v>
      </c>
      <c r="S58" s="24">
        <f t="shared" si="6"/>
        <v>47.5</v>
      </c>
      <c r="T58" s="35"/>
      <c r="U58" s="36">
        <f t="shared" si="7"/>
        <v>0</v>
      </c>
      <c r="V58" s="36">
        <f t="shared" si="19"/>
        <v>17.416666666666668</v>
      </c>
      <c r="W58" s="24">
        <f t="shared" si="20"/>
        <v>17.416666666666668</v>
      </c>
      <c r="X58" s="24">
        <f t="shared" si="21"/>
        <v>30.083333333333332</v>
      </c>
      <c r="Y58" s="32" t="str">
        <f t="shared" ca="1" si="8"/>
        <v/>
      </c>
      <c r="Z58" s="34">
        <v>0</v>
      </c>
      <c r="AA58" s="25">
        <f t="shared" si="9"/>
        <v>0</v>
      </c>
      <c r="AB58" s="10">
        <f t="shared" si="10"/>
        <v>0</v>
      </c>
      <c r="AC58" s="26">
        <f t="shared" si="11"/>
        <v>100</v>
      </c>
      <c r="AD58" s="34"/>
      <c r="AE58" s="26">
        <f t="shared" si="12"/>
        <v>0</v>
      </c>
      <c r="AF58" s="34">
        <v>0</v>
      </c>
      <c r="AG58" s="25">
        <f t="shared" si="13"/>
        <v>1</v>
      </c>
      <c r="AH58" s="10">
        <f t="shared" si="14"/>
        <v>0</v>
      </c>
      <c r="AI58" s="26">
        <f t="shared" si="15"/>
        <v>-100</v>
      </c>
      <c r="AJ58" s="34"/>
    </row>
    <row r="59" spans="1:36">
      <c r="A59" s="22">
        <f t="shared" ca="1" si="0"/>
        <v>0</v>
      </c>
      <c r="B59" s="22">
        <f t="shared" si="16"/>
        <v>2.9861111111111123E-2</v>
      </c>
      <c r="C59" s="27"/>
      <c r="D59" s="50" t="s">
        <v>106</v>
      </c>
      <c r="E59" s="74"/>
      <c r="F59" s="31">
        <v>0</v>
      </c>
      <c r="G59" s="31">
        <v>0</v>
      </c>
      <c r="H59" s="52">
        <f t="shared" si="17"/>
        <v>0.61403508771929827</v>
      </c>
      <c r="J59" s="54">
        <f t="shared" si="1"/>
        <v>20.31394275161588</v>
      </c>
      <c r="K59" s="55">
        <f t="shared" si="2"/>
        <v>29.166666666666668</v>
      </c>
      <c r="L59" s="54">
        <f>MIN(J59:$J$136)</f>
        <v>20.31394275161588</v>
      </c>
      <c r="M59" s="55">
        <f>MIN(K59:$K$136)</f>
        <v>4.1666666666666687</v>
      </c>
      <c r="N59" s="24">
        <f t="shared" si="3"/>
        <v>-40.627885503231759</v>
      </c>
      <c r="O59" s="24">
        <f t="shared" si="4"/>
        <v>58.333333333333336</v>
      </c>
      <c r="P59" s="35"/>
      <c r="Q59" s="52">
        <f t="shared" si="18"/>
        <v>1</v>
      </c>
      <c r="R59" s="24">
        <f t="shared" si="5"/>
        <v>0</v>
      </c>
      <c r="S59" s="24">
        <f t="shared" si="6"/>
        <v>47.5</v>
      </c>
      <c r="T59" s="35"/>
      <c r="U59" s="36">
        <f t="shared" si="7"/>
        <v>0</v>
      </c>
      <c r="V59" s="36">
        <f t="shared" si="19"/>
        <v>17.416666666666668</v>
      </c>
      <c r="W59" s="24">
        <f t="shared" si="20"/>
        <v>17.416666666666668</v>
      </c>
      <c r="X59" s="24">
        <f t="shared" si="21"/>
        <v>30.083333333333332</v>
      </c>
      <c r="Y59" s="32" t="str">
        <f t="shared" ca="1" si="8"/>
        <v/>
      </c>
      <c r="Z59" s="34">
        <v>0</v>
      </c>
      <c r="AA59" s="25">
        <f t="shared" si="9"/>
        <v>0</v>
      </c>
      <c r="AB59" s="10">
        <f t="shared" si="10"/>
        <v>0</v>
      </c>
      <c r="AC59" s="26">
        <f t="shared" si="11"/>
        <v>100</v>
      </c>
      <c r="AD59" s="34"/>
      <c r="AE59" s="26">
        <f t="shared" si="12"/>
        <v>0</v>
      </c>
      <c r="AF59" s="34">
        <v>0</v>
      </c>
      <c r="AG59" s="25">
        <f t="shared" si="13"/>
        <v>1</v>
      </c>
      <c r="AH59" s="10">
        <f t="shared" si="14"/>
        <v>0</v>
      </c>
      <c r="AI59" s="26">
        <f t="shared" si="15"/>
        <v>-100</v>
      </c>
      <c r="AJ59" s="34"/>
    </row>
    <row r="60" spans="1:36">
      <c r="A60" s="22">
        <f t="shared" ca="1" si="0"/>
        <v>0</v>
      </c>
      <c r="B60" s="22">
        <f t="shared" si="16"/>
        <v>3.0555555555555568E-2</v>
      </c>
      <c r="C60" s="27"/>
      <c r="D60" s="50" t="s">
        <v>106</v>
      </c>
      <c r="E60" s="75"/>
      <c r="F60" s="31">
        <v>0</v>
      </c>
      <c r="G60" s="31">
        <v>0</v>
      </c>
      <c r="H60" s="52">
        <f t="shared" si="17"/>
        <v>0.61403508771929827</v>
      </c>
      <c r="J60" s="54">
        <f t="shared" si="1"/>
        <v>20.31394275161588</v>
      </c>
      <c r="K60" s="55">
        <f t="shared" si="2"/>
        <v>29.166666666666668</v>
      </c>
      <c r="L60" s="54">
        <f>MIN(J60:$J$136)</f>
        <v>20.31394275161588</v>
      </c>
      <c r="M60" s="55">
        <f>MIN(K60:$K$136)</f>
        <v>4.1666666666666687</v>
      </c>
      <c r="N60" s="24">
        <f t="shared" si="3"/>
        <v>-40.627885503231759</v>
      </c>
      <c r="O60" s="24">
        <f t="shared" si="4"/>
        <v>58.333333333333336</v>
      </c>
      <c r="P60" s="35"/>
      <c r="Q60" s="52">
        <f t="shared" si="18"/>
        <v>1</v>
      </c>
      <c r="R60" s="24">
        <f t="shared" si="5"/>
        <v>0</v>
      </c>
      <c r="S60" s="24">
        <f t="shared" si="6"/>
        <v>47.5</v>
      </c>
      <c r="T60" s="35"/>
      <c r="U60" s="36">
        <f t="shared" si="7"/>
        <v>0</v>
      </c>
      <c r="V60" s="36">
        <f t="shared" si="19"/>
        <v>17.416666666666668</v>
      </c>
      <c r="W60" s="24">
        <f t="shared" si="20"/>
        <v>17.416666666666668</v>
      </c>
      <c r="X60" s="24">
        <f t="shared" si="21"/>
        <v>30.083333333333332</v>
      </c>
      <c r="Y60" s="32" t="str">
        <f t="shared" ca="1" si="8"/>
        <v/>
      </c>
      <c r="Z60" s="34">
        <v>0</v>
      </c>
      <c r="AA60" s="25">
        <f t="shared" si="9"/>
        <v>0</v>
      </c>
      <c r="AB60" s="10">
        <f t="shared" si="10"/>
        <v>0</v>
      </c>
      <c r="AC60" s="26">
        <f t="shared" si="11"/>
        <v>100</v>
      </c>
      <c r="AD60" s="34"/>
      <c r="AE60" s="26">
        <f t="shared" si="12"/>
        <v>0</v>
      </c>
      <c r="AF60" s="34">
        <v>0</v>
      </c>
      <c r="AG60" s="25">
        <f t="shared" si="13"/>
        <v>1</v>
      </c>
      <c r="AH60" s="10">
        <f t="shared" si="14"/>
        <v>0</v>
      </c>
      <c r="AI60" s="26">
        <f t="shared" si="15"/>
        <v>-100</v>
      </c>
      <c r="AJ60" s="34"/>
    </row>
    <row r="61" spans="1:36">
      <c r="A61" s="22">
        <f t="shared" ca="1" si="0"/>
        <v>0</v>
      </c>
      <c r="B61" s="22">
        <f t="shared" si="16"/>
        <v>3.1250000000000014E-2</v>
      </c>
      <c r="C61" s="27"/>
      <c r="D61" s="50" t="s">
        <v>106</v>
      </c>
      <c r="E61" s="73"/>
      <c r="F61" s="31">
        <v>0</v>
      </c>
      <c r="G61" s="31">
        <v>0</v>
      </c>
      <c r="H61" s="52">
        <f t="shared" si="17"/>
        <v>0.61403508771929827</v>
      </c>
      <c r="J61" s="54">
        <f t="shared" si="1"/>
        <v>20.31394275161588</v>
      </c>
      <c r="K61" s="55">
        <f t="shared" si="2"/>
        <v>29.166666666666668</v>
      </c>
      <c r="L61" s="54">
        <f>MIN(J61:$J$136)</f>
        <v>20.31394275161588</v>
      </c>
      <c r="M61" s="55">
        <f>MIN(K61:$K$136)</f>
        <v>4.1666666666666687</v>
      </c>
      <c r="N61" s="24">
        <f t="shared" si="3"/>
        <v>-40.627885503231759</v>
      </c>
      <c r="O61" s="24">
        <f t="shared" si="4"/>
        <v>58.333333333333336</v>
      </c>
      <c r="P61" s="35"/>
      <c r="Q61" s="52">
        <f t="shared" si="18"/>
        <v>1</v>
      </c>
      <c r="R61" s="24">
        <f t="shared" si="5"/>
        <v>0</v>
      </c>
      <c r="S61" s="24">
        <f t="shared" si="6"/>
        <v>47.5</v>
      </c>
      <c r="T61" s="35"/>
      <c r="U61" s="36">
        <f t="shared" si="7"/>
        <v>0</v>
      </c>
      <c r="V61" s="36">
        <f t="shared" si="19"/>
        <v>17.416666666666668</v>
      </c>
      <c r="W61" s="24">
        <f t="shared" si="20"/>
        <v>17.416666666666668</v>
      </c>
      <c r="X61" s="24">
        <f t="shared" si="21"/>
        <v>30.083333333333332</v>
      </c>
      <c r="Y61" s="32" t="str">
        <f t="shared" ca="1" si="8"/>
        <v/>
      </c>
      <c r="Z61" s="34">
        <v>0</v>
      </c>
      <c r="AA61" s="25">
        <f t="shared" si="9"/>
        <v>0</v>
      </c>
      <c r="AB61" s="10">
        <f t="shared" si="10"/>
        <v>0</v>
      </c>
      <c r="AC61" s="26">
        <f t="shared" si="11"/>
        <v>100</v>
      </c>
      <c r="AD61" s="34"/>
      <c r="AE61" s="26">
        <f t="shared" si="12"/>
        <v>0</v>
      </c>
      <c r="AF61" s="34">
        <v>0</v>
      </c>
      <c r="AG61" s="25">
        <f t="shared" si="13"/>
        <v>1</v>
      </c>
      <c r="AH61" s="10">
        <f t="shared" si="14"/>
        <v>0</v>
      </c>
      <c r="AI61" s="26">
        <f t="shared" si="15"/>
        <v>-100</v>
      </c>
      <c r="AJ61" s="34"/>
    </row>
    <row r="62" spans="1:36">
      <c r="A62" s="22">
        <f t="shared" ca="1" si="0"/>
        <v>0</v>
      </c>
      <c r="B62" s="22">
        <f t="shared" si="16"/>
        <v>3.1944444444444456E-2</v>
      </c>
      <c r="C62" s="27"/>
      <c r="D62" s="50" t="s">
        <v>106</v>
      </c>
      <c r="E62" s="74"/>
      <c r="F62" s="31">
        <v>0</v>
      </c>
      <c r="G62" s="31">
        <v>0</v>
      </c>
      <c r="H62" s="52">
        <f t="shared" si="17"/>
        <v>0.61403508771929827</v>
      </c>
      <c r="J62" s="54">
        <f t="shared" si="1"/>
        <v>20.31394275161588</v>
      </c>
      <c r="K62" s="55">
        <f t="shared" si="2"/>
        <v>29.166666666666668</v>
      </c>
      <c r="L62" s="54">
        <f>MIN(J62:$J$136)</f>
        <v>20.31394275161588</v>
      </c>
      <c r="M62" s="55">
        <f>MIN(K62:$K$136)</f>
        <v>4.1666666666666687</v>
      </c>
      <c r="N62" s="24">
        <f t="shared" si="3"/>
        <v>-40.627885503231759</v>
      </c>
      <c r="O62" s="24">
        <f t="shared" si="4"/>
        <v>58.333333333333336</v>
      </c>
      <c r="P62" s="35"/>
      <c r="Q62" s="52">
        <f t="shared" si="18"/>
        <v>1</v>
      </c>
      <c r="R62" s="24">
        <f t="shared" si="5"/>
        <v>0</v>
      </c>
      <c r="S62" s="24">
        <f t="shared" si="6"/>
        <v>47.5</v>
      </c>
      <c r="T62" s="35"/>
      <c r="U62" s="36">
        <f t="shared" si="7"/>
        <v>0</v>
      </c>
      <c r="V62" s="36">
        <f t="shared" si="19"/>
        <v>17.416666666666668</v>
      </c>
      <c r="W62" s="24">
        <f t="shared" si="20"/>
        <v>17.416666666666668</v>
      </c>
      <c r="X62" s="24">
        <f t="shared" si="21"/>
        <v>30.083333333333332</v>
      </c>
      <c r="Y62" s="32" t="str">
        <f t="shared" ca="1" si="8"/>
        <v/>
      </c>
      <c r="Z62" s="34">
        <v>0</v>
      </c>
      <c r="AA62" s="25">
        <f t="shared" si="9"/>
        <v>0</v>
      </c>
      <c r="AB62" s="10">
        <f t="shared" si="10"/>
        <v>0</v>
      </c>
      <c r="AC62" s="26">
        <f t="shared" si="11"/>
        <v>100</v>
      </c>
      <c r="AD62" s="34"/>
      <c r="AE62" s="26">
        <f t="shared" si="12"/>
        <v>0</v>
      </c>
      <c r="AF62" s="34">
        <v>0</v>
      </c>
      <c r="AG62" s="25">
        <f t="shared" si="13"/>
        <v>1</v>
      </c>
      <c r="AH62" s="10">
        <f t="shared" si="14"/>
        <v>0</v>
      </c>
      <c r="AI62" s="26">
        <f t="shared" si="15"/>
        <v>-100</v>
      </c>
      <c r="AJ62" s="34"/>
    </row>
    <row r="63" spans="1:36">
      <c r="A63" s="22">
        <f t="shared" ca="1" si="0"/>
        <v>0</v>
      </c>
      <c r="B63" s="22">
        <f t="shared" si="16"/>
        <v>3.2638888888888898E-2</v>
      </c>
      <c r="C63" s="27"/>
      <c r="D63" s="50" t="s">
        <v>106</v>
      </c>
      <c r="E63" s="74"/>
      <c r="F63" s="31">
        <v>0</v>
      </c>
      <c r="G63" s="31">
        <v>0</v>
      </c>
      <c r="H63" s="52">
        <f t="shared" si="17"/>
        <v>0.61403508771929827</v>
      </c>
      <c r="J63" s="54">
        <f t="shared" si="1"/>
        <v>20.31394275161588</v>
      </c>
      <c r="K63" s="55">
        <f t="shared" si="2"/>
        <v>29.166666666666668</v>
      </c>
      <c r="L63" s="54">
        <f>MIN(J63:$J$136)</f>
        <v>20.31394275161588</v>
      </c>
      <c r="M63" s="55">
        <f>MIN(K63:$K$136)</f>
        <v>4.1666666666666687</v>
      </c>
      <c r="N63" s="24">
        <f t="shared" si="3"/>
        <v>-40.627885503231759</v>
      </c>
      <c r="O63" s="24">
        <f t="shared" si="4"/>
        <v>58.333333333333336</v>
      </c>
      <c r="P63" s="35"/>
      <c r="Q63" s="52">
        <f t="shared" si="18"/>
        <v>1</v>
      </c>
      <c r="R63" s="24">
        <f t="shared" si="5"/>
        <v>0</v>
      </c>
      <c r="S63" s="24">
        <f t="shared" si="6"/>
        <v>47.5</v>
      </c>
      <c r="T63" s="35"/>
      <c r="U63" s="36">
        <f t="shared" si="7"/>
        <v>0</v>
      </c>
      <c r="V63" s="36">
        <f t="shared" si="19"/>
        <v>17.416666666666668</v>
      </c>
      <c r="W63" s="24">
        <f t="shared" si="20"/>
        <v>17.416666666666668</v>
      </c>
      <c r="X63" s="24">
        <f t="shared" si="21"/>
        <v>30.083333333333332</v>
      </c>
      <c r="Y63" s="32" t="str">
        <f t="shared" ca="1" si="8"/>
        <v/>
      </c>
      <c r="Z63" s="34">
        <v>0</v>
      </c>
      <c r="AA63" s="25">
        <f t="shared" si="9"/>
        <v>0</v>
      </c>
      <c r="AB63" s="10">
        <f t="shared" si="10"/>
        <v>0</v>
      </c>
      <c r="AC63" s="26">
        <f t="shared" si="11"/>
        <v>100</v>
      </c>
      <c r="AD63" s="34"/>
      <c r="AE63" s="26">
        <f t="shared" si="12"/>
        <v>0</v>
      </c>
      <c r="AF63" s="34">
        <v>0</v>
      </c>
      <c r="AG63" s="25">
        <f t="shared" si="13"/>
        <v>1</v>
      </c>
      <c r="AH63" s="10">
        <f t="shared" si="14"/>
        <v>0</v>
      </c>
      <c r="AI63" s="26">
        <f t="shared" si="15"/>
        <v>-100</v>
      </c>
      <c r="AJ63" s="34"/>
    </row>
    <row r="64" spans="1:36">
      <c r="A64" s="22">
        <f t="shared" ca="1" si="0"/>
        <v>0</v>
      </c>
      <c r="B64" s="22">
        <f t="shared" si="16"/>
        <v>3.333333333333334E-2</v>
      </c>
      <c r="C64" s="29"/>
      <c r="D64" s="50" t="s">
        <v>106</v>
      </c>
      <c r="E64" s="75"/>
      <c r="F64" s="31">
        <v>0</v>
      </c>
      <c r="G64" s="31">
        <v>0</v>
      </c>
      <c r="H64" s="52">
        <f t="shared" si="17"/>
        <v>0.61403508771929827</v>
      </c>
      <c r="J64" s="54">
        <f t="shared" si="1"/>
        <v>20.31394275161588</v>
      </c>
      <c r="K64" s="55">
        <f t="shared" si="2"/>
        <v>29.166666666666668</v>
      </c>
      <c r="L64" s="54">
        <f>MIN(J64:$J$136)</f>
        <v>20.31394275161588</v>
      </c>
      <c r="M64" s="55">
        <f>MIN(K64:$K$136)</f>
        <v>4.1666666666666687</v>
      </c>
      <c r="N64" s="24">
        <f t="shared" si="3"/>
        <v>-40.627885503231759</v>
      </c>
      <c r="O64" s="24">
        <f t="shared" si="4"/>
        <v>58.333333333333336</v>
      </c>
      <c r="P64" s="35"/>
      <c r="Q64" s="52">
        <f t="shared" si="18"/>
        <v>1</v>
      </c>
      <c r="R64" s="24">
        <f t="shared" si="5"/>
        <v>0</v>
      </c>
      <c r="S64" s="24">
        <f t="shared" si="6"/>
        <v>47.5</v>
      </c>
      <c r="T64" s="35"/>
      <c r="U64" s="36">
        <f t="shared" si="7"/>
        <v>0</v>
      </c>
      <c r="V64" s="36">
        <f t="shared" si="19"/>
        <v>17.416666666666668</v>
      </c>
      <c r="W64" s="24">
        <f t="shared" si="20"/>
        <v>17.416666666666668</v>
      </c>
      <c r="X64" s="24">
        <f t="shared" si="21"/>
        <v>30.083333333333332</v>
      </c>
      <c r="Y64" s="32" t="str">
        <f t="shared" ca="1" si="8"/>
        <v/>
      </c>
      <c r="Z64" s="34">
        <v>0</v>
      </c>
      <c r="AA64" s="25">
        <f t="shared" si="9"/>
        <v>0</v>
      </c>
      <c r="AB64" s="10">
        <f t="shared" si="10"/>
        <v>0</v>
      </c>
      <c r="AC64" s="26">
        <f t="shared" si="11"/>
        <v>100</v>
      </c>
      <c r="AD64" s="34"/>
      <c r="AE64" s="26">
        <f t="shared" si="12"/>
        <v>0</v>
      </c>
      <c r="AF64" s="34">
        <v>0</v>
      </c>
      <c r="AG64" s="25">
        <f t="shared" si="13"/>
        <v>1</v>
      </c>
      <c r="AH64" s="10">
        <f t="shared" si="14"/>
        <v>0</v>
      </c>
      <c r="AI64" s="26">
        <f t="shared" si="15"/>
        <v>-100</v>
      </c>
      <c r="AJ64" s="34"/>
    </row>
    <row r="65" spans="1:36">
      <c r="A65" s="33"/>
      <c r="B65" s="22">
        <f t="shared" si="16"/>
        <v>3.4027777777777782E-2</v>
      </c>
      <c r="C65" s="29"/>
      <c r="D65" s="50" t="s">
        <v>106</v>
      </c>
      <c r="E65" s="40"/>
      <c r="F65" s="31">
        <v>0</v>
      </c>
      <c r="G65" s="31">
        <v>0</v>
      </c>
      <c r="H65" s="52">
        <f t="shared" si="17"/>
        <v>0.61403508771929827</v>
      </c>
      <c r="J65" s="54">
        <f t="shared" si="1"/>
        <v>20.31394275161588</v>
      </c>
      <c r="K65" s="55">
        <f t="shared" si="2"/>
        <v>29.166666666666668</v>
      </c>
      <c r="L65" s="54">
        <f>MIN(J65:$J$136)</f>
        <v>20.31394275161588</v>
      </c>
      <c r="M65" s="55">
        <f>MIN(K65:$K$136)</f>
        <v>4.1666666666666687</v>
      </c>
      <c r="N65" s="24">
        <f t="shared" si="3"/>
        <v>-40.627885503231759</v>
      </c>
      <c r="O65" s="24">
        <f t="shared" si="4"/>
        <v>58.333333333333336</v>
      </c>
      <c r="P65" s="35"/>
      <c r="Q65" s="52">
        <f t="shared" si="18"/>
        <v>1</v>
      </c>
      <c r="R65" s="24">
        <f t="shared" si="5"/>
        <v>0</v>
      </c>
      <c r="S65" s="24">
        <f t="shared" si="6"/>
        <v>47.5</v>
      </c>
      <c r="T65" s="35"/>
      <c r="U65" s="36">
        <f t="shared" si="7"/>
        <v>0</v>
      </c>
      <c r="V65" s="36">
        <f t="shared" si="19"/>
        <v>17.416666666666668</v>
      </c>
      <c r="W65" s="24">
        <f t="shared" si="20"/>
        <v>17.416666666666668</v>
      </c>
      <c r="X65" s="24">
        <f t="shared" si="21"/>
        <v>30.083333333333332</v>
      </c>
      <c r="Y65" s="32"/>
      <c r="Z65" s="34">
        <v>0</v>
      </c>
      <c r="AA65" s="25">
        <f t="shared" si="9"/>
        <v>0</v>
      </c>
      <c r="AB65" s="10">
        <f t="shared" si="10"/>
        <v>0</v>
      </c>
      <c r="AC65" s="26">
        <f t="shared" si="11"/>
        <v>100</v>
      </c>
      <c r="AD65" s="34"/>
      <c r="AE65" s="26">
        <f t="shared" si="12"/>
        <v>0</v>
      </c>
      <c r="AF65" s="34">
        <v>0</v>
      </c>
      <c r="AG65" s="25">
        <f t="shared" si="13"/>
        <v>1</v>
      </c>
      <c r="AH65" s="10">
        <f t="shared" si="14"/>
        <v>0</v>
      </c>
      <c r="AI65" s="26">
        <f t="shared" si="15"/>
        <v>-100</v>
      </c>
      <c r="AJ65" s="34"/>
    </row>
    <row r="66" spans="1:36">
      <c r="A66" s="33"/>
      <c r="B66" s="22">
        <f t="shared" si="16"/>
        <v>3.4722222222222224E-2</v>
      </c>
      <c r="C66" s="29"/>
      <c r="D66" s="50" t="s">
        <v>106</v>
      </c>
      <c r="E66" s="40"/>
      <c r="F66" s="31">
        <v>0</v>
      </c>
      <c r="G66" s="31">
        <v>0</v>
      </c>
      <c r="H66" s="52">
        <f t="shared" si="17"/>
        <v>0.61403508771929827</v>
      </c>
      <c r="J66" s="54">
        <f t="shared" si="1"/>
        <v>20.31394275161588</v>
      </c>
      <c r="K66" s="55">
        <f t="shared" si="2"/>
        <v>29.166666666666668</v>
      </c>
      <c r="L66" s="54">
        <f>MIN(J66:$J$136)</f>
        <v>20.31394275161588</v>
      </c>
      <c r="M66" s="55">
        <f>MIN(K66:$K$136)</f>
        <v>4.1666666666666687</v>
      </c>
      <c r="N66" s="24">
        <f t="shared" si="3"/>
        <v>-40.627885503231759</v>
      </c>
      <c r="O66" s="24">
        <f t="shared" si="4"/>
        <v>58.333333333333336</v>
      </c>
      <c r="P66" s="35"/>
      <c r="Q66" s="52">
        <f t="shared" si="18"/>
        <v>1</v>
      </c>
      <c r="R66" s="24">
        <f t="shared" si="5"/>
        <v>0</v>
      </c>
      <c r="S66" s="24">
        <f t="shared" si="6"/>
        <v>47.5</v>
      </c>
      <c r="T66" s="35"/>
      <c r="U66" s="36">
        <f t="shared" si="7"/>
        <v>0</v>
      </c>
      <c r="V66" s="36">
        <f t="shared" si="19"/>
        <v>17.416666666666668</v>
      </c>
      <c r="W66" s="24">
        <f t="shared" si="20"/>
        <v>17.416666666666668</v>
      </c>
      <c r="X66" s="24">
        <f t="shared" si="21"/>
        <v>30.083333333333332</v>
      </c>
      <c r="Y66" s="32"/>
      <c r="Z66" s="34">
        <v>0</v>
      </c>
      <c r="AA66" s="25">
        <f t="shared" si="9"/>
        <v>0</v>
      </c>
      <c r="AB66" s="10">
        <f t="shared" si="10"/>
        <v>0</v>
      </c>
      <c r="AC66" s="26">
        <f t="shared" si="11"/>
        <v>100</v>
      </c>
      <c r="AD66" s="34"/>
      <c r="AE66" s="26">
        <f t="shared" si="12"/>
        <v>0</v>
      </c>
      <c r="AF66" s="34">
        <v>0</v>
      </c>
      <c r="AG66" s="25">
        <f t="shared" si="13"/>
        <v>1</v>
      </c>
      <c r="AH66" s="10">
        <f t="shared" si="14"/>
        <v>0</v>
      </c>
      <c r="AI66" s="26">
        <f t="shared" si="15"/>
        <v>-100</v>
      </c>
      <c r="AJ66" s="34"/>
    </row>
    <row r="67" spans="1:36">
      <c r="A67" s="33"/>
      <c r="B67" s="22">
        <f t="shared" si="16"/>
        <v>3.5416666666666666E-2</v>
      </c>
      <c r="C67" s="29"/>
      <c r="D67" s="50" t="s">
        <v>106</v>
      </c>
      <c r="E67" s="40"/>
      <c r="F67" s="31">
        <v>0</v>
      </c>
      <c r="G67" s="31">
        <v>0</v>
      </c>
      <c r="H67" s="52">
        <f t="shared" si="17"/>
        <v>0.61403508771929827</v>
      </c>
      <c r="J67" s="54">
        <f t="shared" si="1"/>
        <v>20.31394275161588</v>
      </c>
      <c r="K67" s="55">
        <f t="shared" si="2"/>
        <v>29.166666666666668</v>
      </c>
      <c r="L67" s="54">
        <f>MIN(J67:$J$136)</f>
        <v>20.31394275161588</v>
      </c>
      <c r="M67" s="55">
        <f>MIN(K67:$K$136)</f>
        <v>4.1666666666666687</v>
      </c>
      <c r="N67" s="24">
        <f t="shared" si="3"/>
        <v>-40.627885503231759</v>
      </c>
      <c r="O67" s="24">
        <f t="shared" si="4"/>
        <v>58.333333333333336</v>
      </c>
      <c r="P67" s="35"/>
      <c r="Q67" s="52">
        <f t="shared" si="18"/>
        <v>1</v>
      </c>
      <c r="R67" s="24">
        <f t="shared" si="5"/>
        <v>0</v>
      </c>
      <c r="S67" s="24">
        <f t="shared" si="6"/>
        <v>47.5</v>
      </c>
      <c r="T67" s="35"/>
      <c r="U67" s="36">
        <f t="shared" si="7"/>
        <v>0</v>
      </c>
      <c r="V67" s="36">
        <f t="shared" si="19"/>
        <v>17.416666666666668</v>
      </c>
      <c r="W67" s="24">
        <f t="shared" si="20"/>
        <v>17.416666666666668</v>
      </c>
      <c r="X67" s="24">
        <f t="shared" si="21"/>
        <v>30.083333333333332</v>
      </c>
      <c r="Y67" s="32"/>
      <c r="Z67" s="34">
        <v>0</v>
      </c>
      <c r="AA67" s="25">
        <f t="shared" si="9"/>
        <v>0</v>
      </c>
      <c r="AB67" s="10">
        <f t="shared" si="10"/>
        <v>0</v>
      </c>
      <c r="AC67" s="26">
        <f t="shared" si="11"/>
        <v>100</v>
      </c>
      <c r="AD67" s="34"/>
      <c r="AE67" s="26">
        <f t="shared" si="12"/>
        <v>0</v>
      </c>
      <c r="AF67" s="34">
        <v>0</v>
      </c>
      <c r="AG67" s="25">
        <f t="shared" si="13"/>
        <v>1</v>
      </c>
      <c r="AH67" s="10">
        <f t="shared" si="14"/>
        <v>0</v>
      </c>
      <c r="AI67" s="26">
        <f t="shared" si="15"/>
        <v>-100</v>
      </c>
      <c r="AJ67" s="34"/>
    </row>
    <row r="68" spans="1:36">
      <c r="A68" s="33"/>
      <c r="B68" s="22">
        <f t="shared" si="16"/>
        <v>3.6111111111111108E-2</v>
      </c>
      <c r="C68" s="29"/>
      <c r="D68" s="50" t="s">
        <v>106</v>
      </c>
      <c r="E68" s="40"/>
      <c r="F68" s="31">
        <v>0</v>
      </c>
      <c r="G68" s="31">
        <v>0</v>
      </c>
      <c r="H68" s="52">
        <f t="shared" si="17"/>
        <v>0.61403508771929827</v>
      </c>
      <c r="J68" s="54">
        <f t="shared" si="1"/>
        <v>20.31394275161588</v>
      </c>
      <c r="K68" s="55">
        <f t="shared" si="2"/>
        <v>29.166666666666668</v>
      </c>
      <c r="L68" s="54">
        <f>MIN(J68:$J$136)</f>
        <v>20.31394275161588</v>
      </c>
      <c r="M68" s="55">
        <f>MIN(K68:$K$136)</f>
        <v>4.1666666666666687</v>
      </c>
      <c r="N68" s="24">
        <f t="shared" si="3"/>
        <v>-40.627885503231759</v>
      </c>
      <c r="O68" s="24">
        <f t="shared" si="4"/>
        <v>58.333333333333336</v>
      </c>
      <c r="P68" s="35"/>
      <c r="Q68" s="52">
        <f t="shared" si="18"/>
        <v>1</v>
      </c>
      <c r="R68" s="24">
        <f t="shared" si="5"/>
        <v>0</v>
      </c>
      <c r="S68" s="24">
        <f t="shared" si="6"/>
        <v>47.5</v>
      </c>
      <c r="T68" s="35"/>
      <c r="U68" s="36">
        <f t="shared" si="7"/>
        <v>0</v>
      </c>
      <c r="V68" s="36">
        <f t="shared" si="19"/>
        <v>17.416666666666668</v>
      </c>
      <c r="W68" s="24">
        <f t="shared" si="20"/>
        <v>17.416666666666668</v>
      </c>
      <c r="X68" s="24">
        <f t="shared" si="21"/>
        <v>30.083333333333332</v>
      </c>
      <c r="Y68" s="32"/>
      <c r="Z68" s="34">
        <v>0</v>
      </c>
      <c r="AA68" s="25">
        <f t="shared" si="9"/>
        <v>0</v>
      </c>
      <c r="AB68" s="10">
        <f t="shared" si="10"/>
        <v>0</v>
      </c>
      <c r="AC68" s="26">
        <f t="shared" si="11"/>
        <v>100</v>
      </c>
      <c r="AD68" s="34"/>
      <c r="AE68" s="26">
        <f t="shared" si="12"/>
        <v>0</v>
      </c>
      <c r="AF68" s="34">
        <v>0</v>
      </c>
      <c r="AG68" s="25">
        <f t="shared" si="13"/>
        <v>1</v>
      </c>
      <c r="AH68" s="10">
        <f t="shared" si="14"/>
        <v>0</v>
      </c>
      <c r="AI68" s="26">
        <f t="shared" si="15"/>
        <v>-100</v>
      </c>
      <c r="AJ68" s="34"/>
    </row>
    <row r="69" spans="1:36">
      <c r="A69" s="33"/>
      <c r="B69" s="22">
        <f t="shared" si="16"/>
        <v>3.680555555555555E-2</v>
      </c>
      <c r="C69" s="29"/>
      <c r="D69" s="50" t="s">
        <v>106</v>
      </c>
      <c r="E69" s="40"/>
      <c r="F69" s="31">
        <v>0</v>
      </c>
      <c r="G69" s="31">
        <v>0</v>
      </c>
      <c r="H69" s="52">
        <f t="shared" si="17"/>
        <v>0.61403508771929827</v>
      </c>
      <c r="J69" s="54">
        <f t="shared" si="1"/>
        <v>20.31394275161588</v>
      </c>
      <c r="K69" s="55">
        <f t="shared" si="2"/>
        <v>29.166666666666668</v>
      </c>
      <c r="L69" s="54">
        <f>MIN(J69:$J$136)</f>
        <v>20.31394275161588</v>
      </c>
      <c r="M69" s="55">
        <f>MIN(K69:$K$136)</f>
        <v>4.1666666666666687</v>
      </c>
      <c r="N69" s="24">
        <f t="shared" si="3"/>
        <v>-40.627885503231759</v>
      </c>
      <c r="O69" s="24">
        <f t="shared" si="4"/>
        <v>58.333333333333336</v>
      </c>
      <c r="P69" s="35"/>
      <c r="Q69" s="52">
        <f t="shared" si="18"/>
        <v>1</v>
      </c>
      <c r="R69" s="24">
        <f t="shared" si="5"/>
        <v>0</v>
      </c>
      <c r="S69" s="24">
        <f t="shared" si="6"/>
        <v>47.5</v>
      </c>
      <c r="T69" s="35"/>
      <c r="U69" s="36">
        <f t="shared" si="7"/>
        <v>0</v>
      </c>
      <c r="V69" s="36">
        <f t="shared" si="19"/>
        <v>17.416666666666668</v>
      </c>
      <c r="W69" s="24">
        <f t="shared" si="20"/>
        <v>17.416666666666668</v>
      </c>
      <c r="X69" s="24">
        <f t="shared" si="21"/>
        <v>30.083333333333332</v>
      </c>
      <c r="Y69" s="32"/>
      <c r="Z69" s="34">
        <v>0</v>
      </c>
      <c r="AA69" s="25">
        <f t="shared" si="9"/>
        <v>0</v>
      </c>
      <c r="AB69" s="10">
        <f t="shared" si="10"/>
        <v>0</v>
      </c>
      <c r="AC69" s="26">
        <f t="shared" si="11"/>
        <v>100</v>
      </c>
      <c r="AD69" s="34"/>
      <c r="AE69" s="26">
        <f t="shared" si="12"/>
        <v>0</v>
      </c>
      <c r="AF69" s="34">
        <v>0</v>
      </c>
      <c r="AG69" s="25">
        <f t="shared" si="13"/>
        <v>1</v>
      </c>
      <c r="AH69" s="10">
        <f t="shared" si="14"/>
        <v>0</v>
      </c>
      <c r="AI69" s="26">
        <f t="shared" si="15"/>
        <v>-100</v>
      </c>
      <c r="AJ69" s="34"/>
    </row>
    <row r="70" spans="1:36">
      <c r="A70" s="33"/>
      <c r="B70" s="22">
        <f t="shared" si="16"/>
        <v>3.7499999999999992E-2</v>
      </c>
      <c r="C70" s="15"/>
      <c r="D70" s="50" t="s">
        <v>106</v>
      </c>
      <c r="E70" s="40"/>
      <c r="F70" s="31">
        <v>0</v>
      </c>
      <c r="G70" s="31">
        <v>0</v>
      </c>
      <c r="H70" s="52">
        <f t="shared" si="17"/>
        <v>0.61403508771929827</v>
      </c>
      <c r="J70" s="54">
        <f t="shared" si="1"/>
        <v>20.31394275161588</v>
      </c>
      <c r="K70" s="55">
        <f t="shared" si="2"/>
        <v>29.166666666666668</v>
      </c>
      <c r="L70" s="54">
        <f>MIN(J70:$J$136)</f>
        <v>20.31394275161588</v>
      </c>
      <c r="M70" s="55">
        <f>MIN(K70:$K$136)</f>
        <v>4.1666666666666687</v>
      </c>
      <c r="N70" s="24">
        <f t="shared" si="3"/>
        <v>-40.627885503231759</v>
      </c>
      <c r="O70" s="24">
        <f t="shared" si="4"/>
        <v>58.333333333333336</v>
      </c>
      <c r="P70" s="35"/>
      <c r="Q70" s="52">
        <f t="shared" si="18"/>
        <v>1</v>
      </c>
      <c r="R70" s="24">
        <f t="shared" si="5"/>
        <v>0</v>
      </c>
      <c r="S70" s="24">
        <f t="shared" si="6"/>
        <v>47.5</v>
      </c>
      <c r="T70" s="35"/>
      <c r="U70" s="36">
        <f t="shared" si="7"/>
        <v>0</v>
      </c>
      <c r="V70" s="36">
        <f t="shared" si="19"/>
        <v>17.416666666666668</v>
      </c>
      <c r="W70" s="24">
        <f t="shared" si="20"/>
        <v>17.416666666666668</v>
      </c>
      <c r="X70" s="24">
        <f t="shared" si="21"/>
        <v>30.083333333333332</v>
      </c>
      <c r="Y70" s="32"/>
      <c r="Z70" s="34">
        <v>0</v>
      </c>
      <c r="AA70" s="25">
        <f t="shared" si="9"/>
        <v>0</v>
      </c>
      <c r="AB70" s="10">
        <f t="shared" si="10"/>
        <v>0</v>
      </c>
      <c r="AC70" s="26">
        <f t="shared" si="11"/>
        <v>100</v>
      </c>
      <c r="AD70" s="34"/>
      <c r="AE70" s="26">
        <f t="shared" si="12"/>
        <v>0</v>
      </c>
      <c r="AF70" s="34">
        <v>0</v>
      </c>
      <c r="AG70" s="25">
        <f t="shared" si="13"/>
        <v>1</v>
      </c>
      <c r="AH70" s="10">
        <f t="shared" si="14"/>
        <v>0</v>
      </c>
      <c r="AI70" s="26">
        <f t="shared" si="15"/>
        <v>-100</v>
      </c>
      <c r="AJ70" s="34"/>
    </row>
    <row r="71" spans="1:36">
      <c r="A71" s="33"/>
      <c r="B71" s="22">
        <f t="shared" si="16"/>
        <v>3.8194444444444434E-2</v>
      </c>
      <c r="C71" s="15"/>
      <c r="D71" s="50" t="s">
        <v>106</v>
      </c>
      <c r="E71" s="40"/>
      <c r="F71" s="31">
        <v>0</v>
      </c>
      <c r="G71" s="31">
        <v>0</v>
      </c>
      <c r="H71" s="52">
        <f t="shared" si="17"/>
        <v>0.61403508771929827</v>
      </c>
      <c r="J71" s="54">
        <f t="shared" si="1"/>
        <v>20.31394275161588</v>
      </c>
      <c r="K71" s="55">
        <f t="shared" si="2"/>
        <v>29.166666666666668</v>
      </c>
      <c r="L71" s="54">
        <f>MIN(J71:$J$136)</f>
        <v>20.31394275161588</v>
      </c>
      <c r="M71" s="55">
        <f>MIN(K71:$K$136)</f>
        <v>4.1666666666666687</v>
      </c>
      <c r="N71" s="24">
        <f t="shared" si="3"/>
        <v>-40.627885503231759</v>
      </c>
      <c r="O71" s="24">
        <f t="shared" si="4"/>
        <v>58.333333333333336</v>
      </c>
      <c r="P71" s="35"/>
      <c r="Q71" s="52">
        <f t="shared" si="18"/>
        <v>1</v>
      </c>
      <c r="R71" s="24">
        <f t="shared" si="5"/>
        <v>0</v>
      </c>
      <c r="S71" s="24">
        <f t="shared" si="6"/>
        <v>47.5</v>
      </c>
      <c r="T71" s="35"/>
      <c r="U71" s="36">
        <f t="shared" si="7"/>
        <v>0</v>
      </c>
      <c r="V71" s="36">
        <f t="shared" si="19"/>
        <v>17.416666666666668</v>
      </c>
      <c r="W71" s="24">
        <f t="shared" si="20"/>
        <v>17.416666666666668</v>
      </c>
      <c r="X71" s="24">
        <f t="shared" si="21"/>
        <v>30.083333333333332</v>
      </c>
      <c r="Y71" s="32"/>
      <c r="Z71" s="34">
        <v>0</v>
      </c>
      <c r="AA71" s="25">
        <f t="shared" si="9"/>
        <v>0</v>
      </c>
      <c r="AB71" s="10">
        <f t="shared" si="10"/>
        <v>0</v>
      </c>
      <c r="AC71" s="26">
        <f t="shared" si="11"/>
        <v>100</v>
      </c>
      <c r="AD71" s="34"/>
      <c r="AE71" s="26">
        <f t="shared" si="12"/>
        <v>0</v>
      </c>
      <c r="AF71" s="34">
        <v>0</v>
      </c>
      <c r="AG71" s="25">
        <f t="shared" si="13"/>
        <v>1</v>
      </c>
      <c r="AH71" s="10">
        <f t="shared" si="14"/>
        <v>0</v>
      </c>
      <c r="AI71" s="26">
        <f t="shared" si="15"/>
        <v>-100</v>
      </c>
      <c r="AJ71" s="34"/>
    </row>
    <row r="72" spans="1:36">
      <c r="A72" s="33"/>
      <c r="B72" s="22">
        <f t="shared" si="16"/>
        <v>3.8888888888888876E-2</v>
      </c>
      <c r="C72" s="15"/>
      <c r="D72" s="50" t="s">
        <v>106</v>
      </c>
      <c r="E72" s="40"/>
      <c r="F72" s="31">
        <v>0</v>
      </c>
      <c r="G72" s="31">
        <v>0</v>
      </c>
      <c r="H72" s="52">
        <f t="shared" si="17"/>
        <v>0.61403508771929827</v>
      </c>
      <c r="J72" s="54">
        <f t="shared" si="1"/>
        <v>20.31394275161588</v>
      </c>
      <c r="K72" s="55">
        <f t="shared" si="2"/>
        <v>29.166666666666668</v>
      </c>
      <c r="L72" s="54">
        <f>MIN(J72:$J$136)</f>
        <v>20.31394275161588</v>
      </c>
      <c r="M72" s="55">
        <f>MIN(K72:$K$136)</f>
        <v>4.1666666666666687</v>
      </c>
      <c r="N72" s="24">
        <f t="shared" si="3"/>
        <v>-40.627885503231759</v>
      </c>
      <c r="O72" s="24">
        <f t="shared" si="4"/>
        <v>58.333333333333336</v>
      </c>
      <c r="P72" s="35"/>
      <c r="Q72" s="52">
        <f t="shared" si="18"/>
        <v>1</v>
      </c>
      <c r="R72" s="24">
        <f t="shared" si="5"/>
        <v>0</v>
      </c>
      <c r="S72" s="24">
        <f t="shared" si="6"/>
        <v>47.5</v>
      </c>
      <c r="T72" s="35"/>
      <c r="U72" s="36">
        <f t="shared" si="7"/>
        <v>0</v>
      </c>
      <c r="V72" s="36">
        <f t="shared" si="19"/>
        <v>17.416666666666668</v>
      </c>
      <c r="W72" s="24">
        <f t="shared" si="20"/>
        <v>17.416666666666668</v>
      </c>
      <c r="X72" s="24">
        <f t="shared" si="21"/>
        <v>30.083333333333332</v>
      </c>
      <c r="Y72" s="32"/>
      <c r="Z72" s="34">
        <v>0</v>
      </c>
      <c r="AA72" s="25">
        <f t="shared" si="9"/>
        <v>0</v>
      </c>
      <c r="AB72" s="10">
        <f t="shared" si="10"/>
        <v>0</v>
      </c>
      <c r="AC72" s="26">
        <f t="shared" si="11"/>
        <v>100</v>
      </c>
      <c r="AD72" s="34"/>
      <c r="AE72" s="26">
        <f t="shared" si="12"/>
        <v>0</v>
      </c>
      <c r="AF72" s="34">
        <v>0</v>
      </c>
      <c r="AG72" s="25">
        <f t="shared" si="13"/>
        <v>1</v>
      </c>
      <c r="AH72" s="10">
        <f t="shared" si="14"/>
        <v>0</v>
      </c>
      <c r="AI72" s="26">
        <f t="shared" si="15"/>
        <v>-100</v>
      </c>
      <c r="AJ72" s="34"/>
    </row>
    <row r="73" spans="1:36">
      <c r="A73" s="33"/>
      <c r="B73" s="22">
        <f t="shared" si="16"/>
        <v>3.9583333333333318E-2</v>
      </c>
      <c r="C73" s="15"/>
      <c r="D73" s="50" t="s">
        <v>106</v>
      </c>
      <c r="E73" s="40"/>
      <c r="F73" s="31">
        <v>0</v>
      </c>
      <c r="G73" s="31">
        <v>0</v>
      </c>
      <c r="H73" s="52">
        <f t="shared" si="17"/>
        <v>0.61403508771929827</v>
      </c>
      <c r="J73" s="54">
        <f t="shared" si="1"/>
        <v>20.31394275161588</v>
      </c>
      <c r="K73" s="55">
        <f t="shared" si="2"/>
        <v>29.166666666666668</v>
      </c>
      <c r="L73" s="54">
        <f>MIN(J73:$J$136)</f>
        <v>20.31394275161588</v>
      </c>
      <c r="M73" s="55">
        <f>MIN(K73:$K$136)</f>
        <v>4.1666666666666687</v>
      </c>
      <c r="N73" s="24">
        <f t="shared" si="3"/>
        <v>-40.627885503231759</v>
      </c>
      <c r="O73" s="24">
        <f t="shared" si="4"/>
        <v>58.333333333333336</v>
      </c>
      <c r="P73" s="35"/>
      <c r="Q73" s="52">
        <f t="shared" si="18"/>
        <v>1</v>
      </c>
      <c r="R73" s="24">
        <f t="shared" si="5"/>
        <v>0</v>
      </c>
      <c r="S73" s="24">
        <f t="shared" si="6"/>
        <v>47.5</v>
      </c>
      <c r="T73" s="35"/>
      <c r="U73" s="36">
        <f t="shared" si="7"/>
        <v>0</v>
      </c>
      <c r="V73" s="36">
        <f t="shared" si="19"/>
        <v>17.416666666666668</v>
      </c>
      <c r="W73" s="24">
        <f t="shared" si="20"/>
        <v>17.416666666666668</v>
      </c>
      <c r="X73" s="24">
        <f t="shared" si="21"/>
        <v>30.083333333333332</v>
      </c>
      <c r="Y73" s="32"/>
      <c r="Z73" s="34">
        <v>0</v>
      </c>
      <c r="AA73" s="25">
        <f t="shared" si="9"/>
        <v>0</v>
      </c>
      <c r="AB73" s="10">
        <f t="shared" si="10"/>
        <v>0</v>
      </c>
      <c r="AC73" s="26">
        <f t="shared" si="11"/>
        <v>100</v>
      </c>
      <c r="AD73" s="34"/>
      <c r="AE73" s="26">
        <f t="shared" si="12"/>
        <v>0</v>
      </c>
      <c r="AF73" s="34">
        <v>0</v>
      </c>
      <c r="AG73" s="25">
        <f t="shared" si="13"/>
        <v>1</v>
      </c>
      <c r="AH73" s="10">
        <f t="shared" si="14"/>
        <v>0</v>
      </c>
      <c r="AI73" s="26">
        <f t="shared" si="15"/>
        <v>-100</v>
      </c>
      <c r="AJ73" s="34"/>
    </row>
    <row r="74" spans="1:36">
      <c r="A74" s="33"/>
      <c r="B74" s="22">
        <f t="shared" si="16"/>
        <v>4.027777777777776E-2</v>
      </c>
      <c r="C74" s="15"/>
      <c r="D74" s="50" t="s">
        <v>106</v>
      </c>
      <c r="E74" s="40"/>
      <c r="F74" s="31">
        <v>0</v>
      </c>
      <c r="G74" s="31">
        <v>0</v>
      </c>
      <c r="H74" s="52">
        <f t="shared" si="17"/>
        <v>0.61403508771929827</v>
      </c>
      <c r="J74" s="54">
        <f t="shared" si="1"/>
        <v>20.31394275161588</v>
      </c>
      <c r="K74" s="55">
        <f t="shared" si="2"/>
        <v>29.166666666666668</v>
      </c>
      <c r="L74" s="54">
        <f>MIN(J74:$J$136)</f>
        <v>20.31394275161588</v>
      </c>
      <c r="M74" s="55">
        <f>MIN(K74:$K$136)</f>
        <v>4.1666666666666687</v>
      </c>
      <c r="N74" s="24">
        <f t="shared" si="3"/>
        <v>-40.627885503231759</v>
      </c>
      <c r="O74" s="24">
        <f t="shared" si="4"/>
        <v>58.333333333333336</v>
      </c>
      <c r="P74" s="35"/>
      <c r="Q74" s="52">
        <f t="shared" si="18"/>
        <v>1</v>
      </c>
      <c r="R74" s="24">
        <f t="shared" si="5"/>
        <v>0</v>
      </c>
      <c r="S74" s="24">
        <f t="shared" si="6"/>
        <v>47.5</v>
      </c>
      <c r="T74" s="35"/>
      <c r="U74" s="36">
        <f t="shared" si="7"/>
        <v>0</v>
      </c>
      <c r="V74" s="36">
        <f t="shared" si="19"/>
        <v>17.416666666666668</v>
      </c>
      <c r="W74" s="24">
        <f t="shared" si="20"/>
        <v>17.416666666666668</v>
      </c>
      <c r="X74" s="24">
        <f t="shared" si="21"/>
        <v>30.083333333333332</v>
      </c>
      <c r="Y74" s="32"/>
      <c r="Z74" s="34">
        <v>0</v>
      </c>
      <c r="AA74" s="25">
        <f t="shared" si="9"/>
        <v>0</v>
      </c>
      <c r="AB74" s="10">
        <f t="shared" si="10"/>
        <v>0</v>
      </c>
      <c r="AC74" s="26">
        <f t="shared" si="11"/>
        <v>100</v>
      </c>
      <c r="AD74" s="34"/>
      <c r="AE74" s="26">
        <f t="shared" si="12"/>
        <v>0</v>
      </c>
      <c r="AF74" s="34">
        <v>0</v>
      </c>
      <c r="AG74" s="25">
        <f t="shared" si="13"/>
        <v>1</v>
      </c>
      <c r="AH74" s="10">
        <f t="shared" si="14"/>
        <v>0</v>
      </c>
      <c r="AI74" s="26">
        <f t="shared" si="15"/>
        <v>-100</v>
      </c>
      <c r="AJ74" s="34"/>
    </row>
    <row r="75" spans="1:36">
      <c r="A75" s="33"/>
      <c r="B75" s="22">
        <f t="shared" si="16"/>
        <v>4.0972222222222202E-2</v>
      </c>
      <c r="C75" s="15"/>
      <c r="D75" s="50" t="s">
        <v>106</v>
      </c>
      <c r="E75" s="40"/>
      <c r="F75" s="31">
        <v>0</v>
      </c>
      <c r="G75" s="31">
        <v>0</v>
      </c>
      <c r="H75" s="52">
        <f t="shared" si="17"/>
        <v>0.61403508771929827</v>
      </c>
      <c r="J75" s="54">
        <f t="shared" si="1"/>
        <v>20.31394275161588</v>
      </c>
      <c r="K75" s="55">
        <f t="shared" si="2"/>
        <v>29.166666666666668</v>
      </c>
      <c r="L75" s="54">
        <f>MIN(J75:$J$136)</f>
        <v>20.31394275161588</v>
      </c>
      <c r="M75" s="55">
        <f>MIN(K75:$K$136)</f>
        <v>4.1666666666666687</v>
      </c>
      <c r="N75" s="24">
        <f t="shared" si="3"/>
        <v>-40.627885503231759</v>
      </c>
      <c r="O75" s="24">
        <f t="shared" si="4"/>
        <v>58.333333333333336</v>
      </c>
      <c r="P75" s="35"/>
      <c r="Q75" s="52">
        <f t="shared" si="18"/>
        <v>1</v>
      </c>
      <c r="R75" s="24">
        <f t="shared" si="5"/>
        <v>0</v>
      </c>
      <c r="S75" s="24">
        <f t="shared" si="6"/>
        <v>47.5</v>
      </c>
      <c r="T75" s="35"/>
      <c r="U75" s="36">
        <f t="shared" si="7"/>
        <v>0</v>
      </c>
      <c r="V75" s="36">
        <f t="shared" si="19"/>
        <v>17.416666666666668</v>
      </c>
      <c r="W75" s="24">
        <f t="shared" si="20"/>
        <v>17.416666666666668</v>
      </c>
      <c r="X75" s="24">
        <f t="shared" si="21"/>
        <v>30.083333333333332</v>
      </c>
      <c r="Y75" s="32"/>
      <c r="Z75" s="34">
        <v>0</v>
      </c>
      <c r="AA75" s="25">
        <f t="shared" si="9"/>
        <v>0</v>
      </c>
      <c r="AB75" s="10">
        <f t="shared" si="10"/>
        <v>0</v>
      </c>
      <c r="AC75" s="26">
        <f t="shared" si="11"/>
        <v>100</v>
      </c>
      <c r="AD75" s="34"/>
      <c r="AE75" s="26">
        <f t="shared" si="12"/>
        <v>0</v>
      </c>
      <c r="AF75" s="34">
        <v>0</v>
      </c>
      <c r="AG75" s="25">
        <f t="shared" si="13"/>
        <v>1</v>
      </c>
      <c r="AH75" s="10">
        <f t="shared" si="14"/>
        <v>0</v>
      </c>
      <c r="AI75" s="26">
        <f t="shared" si="15"/>
        <v>-100</v>
      </c>
      <c r="AJ75" s="34"/>
    </row>
    <row r="76" spans="1:36">
      <c r="A76" s="33"/>
      <c r="B76" s="22">
        <f t="shared" si="16"/>
        <v>4.1666666666666644E-2</v>
      </c>
      <c r="C76" s="15"/>
      <c r="D76" s="50" t="s">
        <v>106</v>
      </c>
      <c r="E76" s="40"/>
      <c r="F76" s="31">
        <v>0</v>
      </c>
      <c r="G76" s="31">
        <v>0</v>
      </c>
      <c r="H76" s="52">
        <f t="shared" si="17"/>
        <v>0.61403508771929827</v>
      </c>
      <c r="J76" s="54">
        <f t="shared" si="1"/>
        <v>20.31394275161588</v>
      </c>
      <c r="K76" s="55">
        <f t="shared" si="2"/>
        <v>29.166666666666668</v>
      </c>
      <c r="L76" s="54">
        <f>MIN(J76:$J$136)</f>
        <v>20.31394275161588</v>
      </c>
      <c r="M76" s="55">
        <f>MIN(K76:$K$136)</f>
        <v>4.1666666666666687</v>
      </c>
      <c r="N76" s="24">
        <f t="shared" si="3"/>
        <v>-40.627885503231759</v>
      </c>
      <c r="O76" s="24">
        <f t="shared" si="4"/>
        <v>58.333333333333336</v>
      </c>
      <c r="P76" s="35"/>
      <c r="Q76" s="52">
        <f t="shared" si="18"/>
        <v>1</v>
      </c>
      <c r="R76" s="24">
        <f t="shared" si="5"/>
        <v>0</v>
      </c>
      <c r="S76" s="24">
        <f t="shared" si="6"/>
        <v>47.5</v>
      </c>
      <c r="T76" s="35"/>
      <c r="U76" s="36">
        <f t="shared" si="7"/>
        <v>0</v>
      </c>
      <c r="V76" s="36">
        <f t="shared" si="19"/>
        <v>17.416666666666668</v>
      </c>
      <c r="W76" s="24">
        <f t="shared" si="20"/>
        <v>17.416666666666668</v>
      </c>
      <c r="X76" s="24">
        <f t="shared" si="21"/>
        <v>30.083333333333332</v>
      </c>
      <c r="Y76" s="32"/>
      <c r="Z76" s="34">
        <v>0</v>
      </c>
      <c r="AA76" s="25">
        <f t="shared" si="9"/>
        <v>0</v>
      </c>
      <c r="AB76" s="10">
        <f t="shared" si="10"/>
        <v>0</v>
      </c>
      <c r="AC76" s="26">
        <f t="shared" si="11"/>
        <v>100</v>
      </c>
      <c r="AD76" s="34"/>
      <c r="AE76" s="26">
        <f t="shared" si="12"/>
        <v>0</v>
      </c>
      <c r="AF76" s="34">
        <v>0</v>
      </c>
      <c r="AG76" s="25">
        <f t="shared" si="13"/>
        <v>1</v>
      </c>
      <c r="AH76" s="10">
        <f t="shared" si="14"/>
        <v>0</v>
      </c>
      <c r="AI76" s="26">
        <f t="shared" si="15"/>
        <v>-100</v>
      </c>
      <c r="AJ76" s="34"/>
    </row>
    <row r="77" spans="1:36">
      <c r="A77" s="33"/>
      <c r="B77" s="22">
        <f t="shared" si="16"/>
        <v>4.2361111111111086E-2</v>
      </c>
      <c r="C77" s="15"/>
      <c r="D77" s="51" t="s">
        <v>107</v>
      </c>
      <c r="E77" s="40"/>
      <c r="F77" s="31">
        <v>0</v>
      </c>
      <c r="G77" s="31">
        <v>0</v>
      </c>
      <c r="H77" s="52">
        <f t="shared" si="17"/>
        <v>0.61403508771929827</v>
      </c>
      <c r="J77" s="54">
        <f t="shared" si="1"/>
        <v>20.31394275161588</v>
      </c>
      <c r="K77" s="55">
        <f t="shared" si="2"/>
        <v>29.166666666666668</v>
      </c>
      <c r="L77" s="54">
        <f>MIN(J77:$J$136)</f>
        <v>20.31394275161588</v>
      </c>
      <c r="M77" s="55">
        <f>MIN(K77:$K$136)</f>
        <v>4.1666666666666687</v>
      </c>
      <c r="N77" s="24">
        <f t="shared" si="3"/>
        <v>-40.627885503231759</v>
      </c>
      <c r="O77" s="24">
        <f t="shared" si="4"/>
        <v>58.333333333333336</v>
      </c>
      <c r="P77" s="35"/>
      <c r="Q77" s="52">
        <f t="shared" si="18"/>
        <v>1</v>
      </c>
      <c r="R77" s="24">
        <f t="shared" si="5"/>
        <v>0</v>
      </c>
      <c r="S77" s="24">
        <f t="shared" si="6"/>
        <v>47.5</v>
      </c>
      <c r="T77" s="35"/>
      <c r="U77" s="36">
        <f t="shared" si="7"/>
        <v>0</v>
      </c>
      <c r="V77" s="36">
        <f t="shared" si="19"/>
        <v>17.416666666666668</v>
      </c>
      <c r="W77" s="24">
        <f t="shared" si="20"/>
        <v>17.416666666666668</v>
      </c>
      <c r="X77" s="24">
        <f t="shared" si="21"/>
        <v>30.083333333333332</v>
      </c>
      <c r="Y77" s="32"/>
      <c r="Z77" s="34">
        <v>0</v>
      </c>
      <c r="AA77" s="25">
        <f t="shared" si="9"/>
        <v>0</v>
      </c>
      <c r="AB77" s="10">
        <f t="shared" si="10"/>
        <v>0</v>
      </c>
      <c r="AC77" s="26">
        <f t="shared" si="11"/>
        <v>100</v>
      </c>
      <c r="AD77" s="34"/>
      <c r="AE77" s="26">
        <f t="shared" si="12"/>
        <v>0</v>
      </c>
      <c r="AF77" s="34">
        <v>0</v>
      </c>
      <c r="AG77" s="25">
        <f t="shared" si="13"/>
        <v>1</v>
      </c>
      <c r="AH77" s="10">
        <f t="shared" si="14"/>
        <v>0</v>
      </c>
      <c r="AI77" s="26">
        <f t="shared" si="15"/>
        <v>-100</v>
      </c>
      <c r="AJ77" s="34"/>
    </row>
    <row r="78" spans="1:36">
      <c r="A78" s="33"/>
      <c r="B78" s="22">
        <f t="shared" si="16"/>
        <v>4.3055555555555527E-2</v>
      </c>
      <c r="C78" s="15"/>
      <c r="D78" s="51" t="s">
        <v>107</v>
      </c>
      <c r="E78" s="40"/>
      <c r="F78" s="31">
        <v>0</v>
      </c>
      <c r="G78" s="31">
        <v>0</v>
      </c>
      <c r="H78" s="52">
        <f t="shared" si="17"/>
        <v>0.61403508771929827</v>
      </c>
      <c r="J78" s="54">
        <f t="shared" si="1"/>
        <v>20.31394275161588</v>
      </c>
      <c r="K78" s="55">
        <f t="shared" si="2"/>
        <v>29.166666666666668</v>
      </c>
      <c r="L78" s="54">
        <f>MIN(J78:$J$136)</f>
        <v>20.31394275161588</v>
      </c>
      <c r="M78" s="55">
        <f>MIN(K78:$K$136)</f>
        <v>4.1666666666666687</v>
      </c>
      <c r="N78" s="24">
        <f t="shared" si="3"/>
        <v>-40.627885503231759</v>
      </c>
      <c r="O78" s="24">
        <f t="shared" si="4"/>
        <v>58.333333333333336</v>
      </c>
      <c r="P78" s="35"/>
      <c r="Q78" s="52">
        <f t="shared" si="18"/>
        <v>1</v>
      </c>
      <c r="R78" s="24">
        <f t="shared" si="5"/>
        <v>0</v>
      </c>
      <c r="S78" s="24">
        <f t="shared" si="6"/>
        <v>47.5</v>
      </c>
      <c r="T78" s="35"/>
      <c r="U78" s="36">
        <f t="shared" si="7"/>
        <v>0</v>
      </c>
      <c r="V78" s="36">
        <f t="shared" si="19"/>
        <v>17.416666666666668</v>
      </c>
      <c r="W78" s="24">
        <f t="shared" si="20"/>
        <v>17.416666666666668</v>
      </c>
      <c r="X78" s="24">
        <f t="shared" si="21"/>
        <v>30.083333333333332</v>
      </c>
      <c r="Y78" s="32"/>
      <c r="Z78" s="34">
        <v>0</v>
      </c>
      <c r="AA78" s="25">
        <f t="shared" si="9"/>
        <v>0</v>
      </c>
      <c r="AB78" s="10">
        <f t="shared" si="10"/>
        <v>0</v>
      </c>
      <c r="AC78" s="26">
        <f t="shared" si="11"/>
        <v>100</v>
      </c>
      <c r="AD78" s="34"/>
      <c r="AE78" s="26">
        <f t="shared" si="12"/>
        <v>0</v>
      </c>
      <c r="AF78" s="34">
        <v>0</v>
      </c>
      <c r="AG78" s="25">
        <f t="shared" si="13"/>
        <v>1</v>
      </c>
      <c r="AH78" s="10">
        <f t="shared" si="14"/>
        <v>0</v>
      </c>
      <c r="AI78" s="26">
        <f t="shared" si="15"/>
        <v>-100</v>
      </c>
      <c r="AJ78" s="34"/>
    </row>
    <row r="79" spans="1:36">
      <c r="A79" s="33"/>
      <c r="B79" s="22">
        <f t="shared" si="16"/>
        <v>4.3749999999999969E-2</v>
      </c>
      <c r="C79" s="15"/>
      <c r="D79" s="51" t="s">
        <v>107</v>
      </c>
      <c r="E79" s="40"/>
      <c r="F79" s="31">
        <v>0</v>
      </c>
      <c r="G79" s="31">
        <v>0</v>
      </c>
      <c r="H79" s="52">
        <f t="shared" si="17"/>
        <v>0.61403508771929827</v>
      </c>
      <c r="J79" s="54">
        <f t="shared" si="1"/>
        <v>20.31394275161588</v>
      </c>
      <c r="K79" s="55">
        <f t="shared" si="2"/>
        <v>29.166666666666668</v>
      </c>
      <c r="L79" s="54">
        <f>MIN(J79:$J$136)</f>
        <v>20.31394275161588</v>
      </c>
      <c r="M79" s="55">
        <f>MIN(K79:$K$136)</f>
        <v>4.1666666666666687</v>
      </c>
      <c r="N79" s="24">
        <f t="shared" si="3"/>
        <v>-40.627885503231759</v>
      </c>
      <c r="O79" s="24">
        <f t="shared" si="4"/>
        <v>58.333333333333336</v>
      </c>
      <c r="P79" s="35"/>
      <c r="Q79" s="52">
        <f t="shared" si="18"/>
        <v>1</v>
      </c>
      <c r="R79" s="24">
        <f t="shared" si="5"/>
        <v>0</v>
      </c>
      <c r="S79" s="24">
        <f t="shared" si="6"/>
        <v>47.5</v>
      </c>
      <c r="T79" s="35"/>
      <c r="U79" s="36">
        <f t="shared" si="7"/>
        <v>0</v>
      </c>
      <c r="V79" s="36">
        <f t="shared" si="19"/>
        <v>17.416666666666668</v>
      </c>
      <c r="W79" s="24">
        <f t="shared" si="20"/>
        <v>17.416666666666668</v>
      </c>
      <c r="X79" s="24">
        <f t="shared" si="21"/>
        <v>30.083333333333332</v>
      </c>
      <c r="Y79" s="32"/>
      <c r="Z79" s="34">
        <v>0</v>
      </c>
      <c r="AA79" s="25">
        <f t="shared" si="9"/>
        <v>0</v>
      </c>
      <c r="AB79" s="10">
        <f t="shared" si="10"/>
        <v>0</v>
      </c>
      <c r="AC79" s="26">
        <f t="shared" si="11"/>
        <v>100</v>
      </c>
      <c r="AD79" s="34"/>
      <c r="AE79" s="26">
        <f t="shared" si="12"/>
        <v>0</v>
      </c>
      <c r="AF79" s="34">
        <v>0</v>
      </c>
      <c r="AG79" s="25">
        <f t="shared" si="13"/>
        <v>1</v>
      </c>
      <c r="AH79" s="10">
        <f t="shared" si="14"/>
        <v>0</v>
      </c>
      <c r="AI79" s="26">
        <f t="shared" si="15"/>
        <v>-100</v>
      </c>
      <c r="AJ79" s="34"/>
    </row>
    <row r="80" spans="1:36">
      <c r="A80" s="33"/>
      <c r="B80" s="22">
        <f t="shared" si="16"/>
        <v>4.4444444444444411E-2</v>
      </c>
      <c r="C80" s="15"/>
      <c r="D80" s="51" t="s">
        <v>107</v>
      </c>
      <c r="E80" s="40"/>
      <c r="F80" s="31">
        <v>0</v>
      </c>
      <c r="G80" s="31">
        <v>0</v>
      </c>
      <c r="H80" s="52">
        <f t="shared" si="17"/>
        <v>0.61403508771929827</v>
      </c>
      <c r="J80" s="54">
        <f t="shared" si="1"/>
        <v>20.31394275161588</v>
      </c>
      <c r="K80" s="55">
        <f t="shared" si="2"/>
        <v>29.166666666666668</v>
      </c>
      <c r="L80" s="54">
        <f>MIN(J80:$J$136)</f>
        <v>20.31394275161588</v>
      </c>
      <c r="M80" s="55">
        <f>MIN(K80:$K$136)</f>
        <v>4.1666666666666687</v>
      </c>
      <c r="N80" s="24">
        <f t="shared" si="3"/>
        <v>-40.627885503231759</v>
      </c>
      <c r="O80" s="24">
        <f t="shared" si="4"/>
        <v>58.333333333333336</v>
      </c>
      <c r="P80" s="35"/>
      <c r="Q80" s="52">
        <f t="shared" si="18"/>
        <v>1</v>
      </c>
      <c r="R80" s="24">
        <f t="shared" si="5"/>
        <v>0</v>
      </c>
      <c r="S80" s="24">
        <f t="shared" si="6"/>
        <v>47.5</v>
      </c>
      <c r="T80" s="35"/>
      <c r="U80" s="36">
        <f t="shared" si="7"/>
        <v>0</v>
      </c>
      <c r="V80" s="36">
        <f t="shared" si="19"/>
        <v>17.416666666666668</v>
      </c>
      <c r="W80" s="24">
        <f t="shared" si="20"/>
        <v>17.416666666666668</v>
      </c>
      <c r="X80" s="24">
        <f t="shared" si="21"/>
        <v>30.083333333333332</v>
      </c>
      <c r="Y80" s="32"/>
      <c r="Z80" s="34">
        <v>0</v>
      </c>
      <c r="AA80" s="25">
        <f t="shared" si="9"/>
        <v>0</v>
      </c>
      <c r="AB80" s="10">
        <f t="shared" si="10"/>
        <v>0</v>
      </c>
      <c r="AC80" s="26">
        <f t="shared" si="11"/>
        <v>100</v>
      </c>
      <c r="AD80" s="34"/>
      <c r="AE80" s="26">
        <f t="shared" si="12"/>
        <v>0</v>
      </c>
      <c r="AF80" s="34">
        <v>0</v>
      </c>
      <c r="AG80" s="25">
        <f t="shared" si="13"/>
        <v>1</v>
      </c>
      <c r="AH80" s="10">
        <f t="shared" si="14"/>
        <v>0</v>
      </c>
      <c r="AI80" s="26">
        <f t="shared" si="15"/>
        <v>-100</v>
      </c>
      <c r="AJ80" s="34"/>
    </row>
    <row r="81" spans="1:36">
      <c r="A81" s="33"/>
      <c r="B81" s="22">
        <f t="shared" si="16"/>
        <v>4.5138888888888853E-2</v>
      </c>
      <c r="C81" s="15"/>
      <c r="D81" s="51" t="s">
        <v>107</v>
      </c>
      <c r="E81" s="40"/>
      <c r="F81" s="31">
        <v>0</v>
      </c>
      <c r="G81" s="31">
        <v>0</v>
      </c>
      <c r="H81" s="52">
        <f t="shared" si="17"/>
        <v>0.61403508771929827</v>
      </c>
      <c r="J81" s="54">
        <f t="shared" si="1"/>
        <v>20.31394275161588</v>
      </c>
      <c r="K81" s="55">
        <f t="shared" si="2"/>
        <v>29.166666666666668</v>
      </c>
      <c r="L81" s="54">
        <f>MIN(J81:$J$136)</f>
        <v>20.31394275161588</v>
      </c>
      <c r="M81" s="55">
        <f>MIN(K81:$K$136)</f>
        <v>4.1666666666666687</v>
      </c>
      <c r="N81" s="24">
        <f t="shared" si="3"/>
        <v>-40.627885503231759</v>
      </c>
      <c r="O81" s="24">
        <f t="shared" si="4"/>
        <v>58.333333333333336</v>
      </c>
      <c r="P81" s="35"/>
      <c r="Q81" s="52">
        <f t="shared" si="18"/>
        <v>1</v>
      </c>
      <c r="R81" s="24">
        <f t="shared" si="5"/>
        <v>0</v>
      </c>
      <c r="S81" s="24">
        <f t="shared" si="6"/>
        <v>47.5</v>
      </c>
      <c r="T81" s="35"/>
      <c r="U81" s="36">
        <f t="shared" si="7"/>
        <v>0</v>
      </c>
      <c r="V81" s="36">
        <f t="shared" si="19"/>
        <v>17.416666666666668</v>
      </c>
      <c r="W81" s="24">
        <f t="shared" si="20"/>
        <v>17.416666666666668</v>
      </c>
      <c r="X81" s="24">
        <f t="shared" si="21"/>
        <v>30.083333333333332</v>
      </c>
      <c r="Y81" s="32"/>
      <c r="Z81" s="34">
        <v>0</v>
      </c>
      <c r="AA81" s="25">
        <f t="shared" si="9"/>
        <v>0</v>
      </c>
      <c r="AB81" s="10">
        <f t="shared" si="10"/>
        <v>0</v>
      </c>
      <c r="AC81" s="26">
        <f t="shared" si="11"/>
        <v>100</v>
      </c>
      <c r="AD81" s="34"/>
      <c r="AE81" s="26">
        <f t="shared" si="12"/>
        <v>0</v>
      </c>
      <c r="AF81" s="34">
        <v>0</v>
      </c>
      <c r="AG81" s="25">
        <f t="shared" si="13"/>
        <v>1</v>
      </c>
      <c r="AH81" s="10">
        <f t="shared" si="14"/>
        <v>0</v>
      </c>
      <c r="AI81" s="26">
        <f t="shared" si="15"/>
        <v>-100</v>
      </c>
      <c r="AJ81" s="34"/>
    </row>
    <row r="82" spans="1:36">
      <c r="A82" s="33"/>
      <c r="B82" s="22">
        <f t="shared" si="16"/>
        <v>4.5833333333333295E-2</v>
      </c>
      <c r="C82" s="15"/>
      <c r="D82" s="51" t="s">
        <v>107</v>
      </c>
      <c r="E82" s="40"/>
      <c r="F82" s="31">
        <v>0</v>
      </c>
      <c r="G82" s="31">
        <v>0</v>
      </c>
      <c r="H82" s="52">
        <f t="shared" si="17"/>
        <v>0.61403508771929827</v>
      </c>
      <c r="J82" s="54">
        <f t="shared" ref="J82:J145" si="22">IF((-((($E$4*(1-H82))-((1-$E$6)*$E$4)-$AH82)/$D$8))&lt;(-$E$4*1),-$E$4*1,((($E$4*(1-H82))-((1-$E$6)*$E$4)-$AH82)/$D$8))</f>
        <v>20.31394275161588</v>
      </c>
      <c r="K82" s="55">
        <f t="shared" ref="K82:K145" si="23">IF((((($E$4*H82)-($E$4*$D$6)-$AB82)*$E$8))*1&gt;$E$4,$E$4*1,((($E$4*H82)-($E$4*$D$6)-$AB82)*$E$8))</f>
        <v>29.166666666666668</v>
      </c>
      <c r="L82" s="54">
        <f>MIN(J82:$J$136)</f>
        <v>20.31394275161588</v>
      </c>
      <c r="M82" s="55">
        <f>MIN(K82:$K$136)</f>
        <v>4.1666666666666687</v>
      </c>
      <c r="N82" s="24">
        <f t="shared" ref="N82:N145" si="24">MAX(-$D$4,-J82*2)</f>
        <v>-40.627885503231759</v>
      </c>
      <c r="O82" s="24">
        <f t="shared" ref="O82:O145" si="25">MIN($D$4,K82*2)</f>
        <v>58.333333333333336</v>
      </c>
      <c r="P82" s="35"/>
      <c r="Q82" s="52">
        <f t="shared" si="18"/>
        <v>1</v>
      </c>
      <c r="R82" s="24">
        <f t="shared" ref="R82:R145" si="26">IF((-((($E$4*(1-Q82))-((1-$E$6)*$E$4)-$AH82)/$D$8))&lt;(-$E$4*1),-$E$4*1,((($E$4*(1-Q82))-((1-$E$6)*$E$4)-$AH82)/$D$8))</f>
        <v>0</v>
      </c>
      <c r="S82" s="24">
        <f t="shared" ref="S82:S145" si="27">IF((((($E$4*Q82)-($E$4*$D$6)-$AB82)*$E$8))*1&gt;$E$4,$E$4*1,((($E$4*Q82)-($E$4*$D$6)-$AB82)*$E$8))</f>
        <v>47.5</v>
      </c>
      <c r="T82" s="35"/>
      <c r="U82" s="36">
        <f t="shared" ref="U82:U145" si="28">IF(G82&gt;0,G82*(1/60)*$E$8,G82*(1/60)/$D$8)</f>
        <v>0</v>
      </c>
      <c r="V82" s="36">
        <f t="shared" si="19"/>
        <v>17.416666666666668</v>
      </c>
      <c r="W82" s="24">
        <f t="shared" si="20"/>
        <v>17.416666666666668</v>
      </c>
      <c r="X82" s="24">
        <f t="shared" si="21"/>
        <v>30.083333333333332</v>
      </c>
      <c r="Y82" s="32"/>
      <c r="Z82" s="34">
        <v>0</v>
      </c>
      <c r="AA82" s="25">
        <f t="shared" ref="AA82:AA145" si="29">(AB82/$E$4)+$D$6</f>
        <v>0</v>
      </c>
      <c r="AB82" s="10">
        <f t="shared" ref="AB82:AB145" si="30">Z82*IF(AD$17="DC",0.25,IF(AD$17="DM",0.5,1))</f>
        <v>0</v>
      </c>
      <c r="AC82" s="26">
        <f t="shared" ref="AC82:AC145" si="31">$D$4-Z82</f>
        <v>100</v>
      </c>
      <c r="AD82" s="34"/>
      <c r="AE82" s="26">
        <f t="shared" ref="AE82:AE145" si="32">IF(OR(H82&lt;AA82,H82&gt;AG82),1,0)</f>
        <v>0</v>
      </c>
      <c r="AF82" s="34">
        <v>0</v>
      </c>
      <c r="AG82" s="25">
        <f t="shared" ref="AG82:AG145" si="33">1-(AH82/$E$4)-(1-$E$6)</f>
        <v>1</v>
      </c>
      <c r="AH82" s="10">
        <f t="shared" ref="AH82:AH145" si="34">AF82*IF(AJ$17="DC",0.25,IF(AJ$17="DM",0.5,1))</f>
        <v>0</v>
      </c>
      <c r="AI82" s="26">
        <f t="shared" ref="AI82:AI145" si="35">AF82-$D$4</f>
        <v>-100</v>
      </c>
      <c r="AJ82" s="34"/>
    </row>
    <row r="83" spans="1:36">
      <c r="A83" s="33"/>
      <c r="B83" s="22">
        <f t="shared" ref="B83:B146" si="36">B82+1/(48*30)</f>
        <v>4.6527777777777737E-2</v>
      </c>
      <c r="C83" s="15"/>
      <c r="D83" s="51" t="s">
        <v>107</v>
      </c>
      <c r="E83" s="40"/>
      <c r="F83" s="31">
        <v>0</v>
      </c>
      <c r="G83" s="31">
        <v>0</v>
      </c>
      <c r="H83" s="52">
        <f t="shared" ref="H83:H146" si="37">H82-(IF((F82+G82)&gt;0,(((F82+G82)*(1/60))/$E$8),(((F82+G82)*(1/60))*$D$8))/$E$4)</f>
        <v>0.61403508771929827</v>
      </c>
      <c r="J83" s="54">
        <f t="shared" si="22"/>
        <v>20.31394275161588</v>
      </c>
      <c r="K83" s="55">
        <f t="shared" si="23"/>
        <v>29.166666666666668</v>
      </c>
      <c r="L83" s="54">
        <f>MIN(J83:$J$136)</f>
        <v>20.31394275161588</v>
      </c>
      <c r="M83" s="55">
        <f>MIN(K83:$K$136)</f>
        <v>4.1666666666666687</v>
      </c>
      <c r="N83" s="24">
        <f t="shared" si="24"/>
        <v>-40.627885503231759</v>
      </c>
      <c r="O83" s="24">
        <f t="shared" si="25"/>
        <v>58.333333333333336</v>
      </c>
      <c r="P83" s="35"/>
      <c r="Q83" s="52">
        <f t="shared" ref="Q83:Q146" si="38">Q82-(IF((F82)&gt;0,(((F82)*(1/60))/$E$8),(((F82)*(1/60))*$D$8))/$E$4)</f>
        <v>1</v>
      </c>
      <c r="R83" s="24">
        <f t="shared" si="26"/>
        <v>0</v>
      </c>
      <c r="S83" s="24">
        <f t="shared" si="27"/>
        <v>47.5</v>
      </c>
      <c r="T83" s="35"/>
      <c r="U83" s="36">
        <f t="shared" si="28"/>
        <v>0</v>
      </c>
      <c r="V83" s="36">
        <f t="shared" ref="V83:V146" si="39">V82+U82</f>
        <v>17.416666666666668</v>
      </c>
      <c r="W83" s="24">
        <f t="shared" ref="W83:W146" si="40">R83+V83</f>
        <v>17.416666666666668</v>
      </c>
      <c r="X83" s="24">
        <f t="shared" ref="X83:X146" si="41">S83-V83</f>
        <v>30.083333333333332</v>
      </c>
      <c r="Y83" s="32"/>
      <c r="Z83" s="34">
        <v>0</v>
      </c>
      <c r="AA83" s="25">
        <f t="shared" si="29"/>
        <v>0</v>
      </c>
      <c r="AB83" s="10">
        <f t="shared" si="30"/>
        <v>0</v>
      </c>
      <c r="AC83" s="26">
        <f t="shared" si="31"/>
        <v>100</v>
      </c>
      <c r="AD83" s="34"/>
      <c r="AE83" s="26">
        <f t="shared" si="32"/>
        <v>0</v>
      </c>
      <c r="AF83" s="34">
        <v>0</v>
      </c>
      <c r="AG83" s="25">
        <f t="shared" si="33"/>
        <v>1</v>
      </c>
      <c r="AH83" s="10">
        <f t="shared" si="34"/>
        <v>0</v>
      </c>
      <c r="AI83" s="26">
        <f t="shared" si="35"/>
        <v>-100</v>
      </c>
      <c r="AJ83" s="34"/>
    </row>
    <row r="84" spans="1:36">
      <c r="A84" s="33"/>
      <c r="B84" s="22">
        <f t="shared" si="36"/>
        <v>4.7222222222222179E-2</v>
      </c>
      <c r="C84" s="15"/>
      <c r="D84" s="51" t="s">
        <v>107</v>
      </c>
      <c r="E84" s="40"/>
      <c r="F84" s="31">
        <v>0</v>
      </c>
      <c r="G84" s="31">
        <v>0</v>
      </c>
      <c r="H84" s="52">
        <f t="shared" si="37"/>
        <v>0.61403508771929827</v>
      </c>
      <c r="J84" s="54">
        <f t="shared" si="22"/>
        <v>20.31394275161588</v>
      </c>
      <c r="K84" s="55">
        <f t="shared" si="23"/>
        <v>29.166666666666668</v>
      </c>
      <c r="L84" s="54">
        <f>MIN(J84:$J$136)</f>
        <v>20.31394275161588</v>
      </c>
      <c r="M84" s="55">
        <f>MIN(K84:$K$136)</f>
        <v>4.1666666666666687</v>
      </c>
      <c r="N84" s="24">
        <f t="shared" si="24"/>
        <v>-40.627885503231759</v>
      </c>
      <c r="O84" s="24">
        <f t="shared" si="25"/>
        <v>58.333333333333336</v>
      </c>
      <c r="P84" s="35"/>
      <c r="Q84" s="52">
        <f t="shared" si="38"/>
        <v>1</v>
      </c>
      <c r="R84" s="24">
        <f t="shared" si="26"/>
        <v>0</v>
      </c>
      <c r="S84" s="24">
        <f t="shared" si="27"/>
        <v>47.5</v>
      </c>
      <c r="T84" s="35"/>
      <c r="U84" s="36">
        <f t="shared" si="28"/>
        <v>0</v>
      </c>
      <c r="V84" s="36">
        <f t="shared" si="39"/>
        <v>17.416666666666668</v>
      </c>
      <c r="W84" s="24">
        <f t="shared" si="40"/>
        <v>17.416666666666668</v>
      </c>
      <c r="X84" s="24">
        <f t="shared" si="41"/>
        <v>30.083333333333332</v>
      </c>
      <c r="Y84" s="32"/>
      <c r="Z84" s="34">
        <v>0</v>
      </c>
      <c r="AA84" s="25">
        <f t="shared" si="29"/>
        <v>0</v>
      </c>
      <c r="AB84" s="10">
        <f t="shared" si="30"/>
        <v>0</v>
      </c>
      <c r="AC84" s="26">
        <f t="shared" si="31"/>
        <v>100</v>
      </c>
      <c r="AD84" s="34"/>
      <c r="AE84" s="26">
        <f t="shared" si="32"/>
        <v>0</v>
      </c>
      <c r="AF84" s="34">
        <v>0</v>
      </c>
      <c r="AG84" s="25">
        <f t="shared" si="33"/>
        <v>1</v>
      </c>
      <c r="AH84" s="10">
        <f t="shared" si="34"/>
        <v>0</v>
      </c>
      <c r="AI84" s="26">
        <f t="shared" si="35"/>
        <v>-100</v>
      </c>
      <c r="AJ84" s="34"/>
    </row>
    <row r="85" spans="1:36">
      <c r="A85" s="33"/>
      <c r="B85" s="22">
        <f t="shared" si="36"/>
        <v>4.7916666666666621E-2</v>
      </c>
      <c r="C85" s="15"/>
      <c r="D85" s="51" t="s">
        <v>107</v>
      </c>
      <c r="E85" s="40"/>
      <c r="F85" s="31">
        <v>0</v>
      </c>
      <c r="G85" s="31">
        <v>0</v>
      </c>
      <c r="H85" s="52">
        <f t="shared" si="37"/>
        <v>0.61403508771929827</v>
      </c>
      <c r="J85" s="54">
        <f t="shared" si="22"/>
        <v>20.31394275161588</v>
      </c>
      <c r="K85" s="55">
        <f t="shared" si="23"/>
        <v>29.166666666666668</v>
      </c>
      <c r="L85" s="54">
        <f>MIN(J85:$J$136)</f>
        <v>20.31394275161588</v>
      </c>
      <c r="M85" s="55">
        <f>MIN(K85:$K$136)</f>
        <v>4.1666666666666687</v>
      </c>
      <c r="N85" s="24">
        <f t="shared" si="24"/>
        <v>-40.627885503231759</v>
      </c>
      <c r="O85" s="24">
        <f t="shared" si="25"/>
        <v>58.333333333333336</v>
      </c>
      <c r="P85" s="35"/>
      <c r="Q85" s="52">
        <f t="shared" si="38"/>
        <v>1</v>
      </c>
      <c r="R85" s="24">
        <f t="shared" si="26"/>
        <v>0</v>
      </c>
      <c r="S85" s="24">
        <f t="shared" si="27"/>
        <v>47.5</v>
      </c>
      <c r="T85" s="35"/>
      <c r="U85" s="36">
        <f t="shared" si="28"/>
        <v>0</v>
      </c>
      <c r="V85" s="36">
        <f t="shared" si="39"/>
        <v>17.416666666666668</v>
      </c>
      <c r="W85" s="24">
        <f t="shared" si="40"/>
        <v>17.416666666666668</v>
      </c>
      <c r="X85" s="24">
        <f t="shared" si="41"/>
        <v>30.083333333333332</v>
      </c>
      <c r="Y85" s="32"/>
      <c r="Z85" s="34">
        <v>0</v>
      </c>
      <c r="AA85" s="25">
        <f t="shared" si="29"/>
        <v>0</v>
      </c>
      <c r="AB85" s="10">
        <f t="shared" si="30"/>
        <v>0</v>
      </c>
      <c r="AC85" s="26">
        <f t="shared" si="31"/>
        <v>100</v>
      </c>
      <c r="AD85" s="34"/>
      <c r="AE85" s="26">
        <f t="shared" si="32"/>
        <v>0</v>
      </c>
      <c r="AF85" s="34">
        <v>0</v>
      </c>
      <c r="AG85" s="25">
        <f t="shared" si="33"/>
        <v>1</v>
      </c>
      <c r="AH85" s="10">
        <f t="shared" si="34"/>
        <v>0</v>
      </c>
      <c r="AI85" s="26">
        <f t="shared" si="35"/>
        <v>-100</v>
      </c>
      <c r="AJ85" s="34"/>
    </row>
    <row r="86" spans="1:36">
      <c r="A86" s="33"/>
      <c r="B86" s="22">
        <f t="shared" si="36"/>
        <v>4.8611111111111063E-2</v>
      </c>
      <c r="C86" s="15"/>
      <c r="D86" s="51" t="s">
        <v>107</v>
      </c>
      <c r="E86" s="40"/>
      <c r="F86" s="31">
        <v>0</v>
      </c>
      <c r="G86" s="31">
        <v>0</v>
      </c>
      <c r="H86" s="52">
        <f t="shared" si="37"/>
        <v>0.61403508771929827</v>
      </c>
      <c r="J86" s="54">
        <f t="shared" si="22"/>
        <v>20.31394275161588</v>
      </c>
      <c r="K86" s="55">
        <f t="shared" si="23"/>
        <v>29.166666666666668</v>
      </c>
      <c r="L86" s="54">
        <f>MIN(J86:$J$136)</f>
        <v>20.31394275161588</v>
      </c>
      <c r="M86" s="55">
        <f>MIN(K86:$K$136)</f>
        <v>4.1666666666666687</v>
      </c>
      <c r="N86" s="24">
        <f t="shared" si="24"/>
        <v>-40.627885503231759</v>
      </c>
      <c r="O86" s="24">
        <f t="shared" si="25"/>
        <v>58.333333333333336</v>
      </c>
      <c r="P86" s="35"/>
      <c r="Q86" s="52">
        <f t="shared" si="38"/>
        <v>1</v>
      </c>
      <c r="R86" s="24">
        <f t="shared" si="26"/>
        <v>0</v>
      </c>
      <c r="S86" s="24">
        <f t="shared" si="27"/>
        <v>47.5</v>
      </c>
      <c r="T86" s="35"/>
      <c r="U86" s="36">
        <f t="shared" si="28"/>
        <v>0</v>
      </c>
      <c r="V86" s="36">
        <f t="shared" si="39"/>
        <v>17.416666666666668</v>
      </c>
      <c r="W86" s="24">
        <f t="shared" si="40"/>
        <v>17.416666666666668</v>
      </c>
      <c r="X86" s="24">
        <f t="shared" si="41"/>
        <v>30.083333333333332</v>
      </c>
      <c r="Y86" s="32"/>
      <c r="Z86" s="34">
        <v>0</v>
      </c>
      <c r="AA86" s="25">
        <f t="shared" si="29"/>
        <v>0</v>
      </c>
      <c r="AB86" s="10">
        <f t="shared" si="30"/>
        <v>0</v>
      </c>
      <c r="AC86" s="26">
        <f t="shared" si="31"/>
        <v>100</v>
      </c>
      <c r="AD86" s="34"/>
      <c r="AE86" s="26">
        <f t="shared" si="32"/>
        <v>0</v>
      </c>
      <c r="AF86" s="34">
        <v>0</v>
      </c>
      <c r="AG86" s="25">
        <f t="shared" si="33"/>
        <v>1</v>
      </c>
      <c r="AH86" s="10">
        <f t="shared" si="34"/>
        <v>0</v>
      </c>
      <c r="AI86" s="26">
        <f t="shared" si="35"/>
        <v>-100</v>
      </c>
      <c r="AJ86" s="34"/>
    </row>
    <row r="87" spans="1:36">
      <c r="A87" s="33"/>
      <c r="B87" s="22">
        <f t="shared" si="36"/>
        <v>4.9305555555555505E-2</v>
      </c>
      <c r="C87" s="15"/>
      <c r="D87" s="51" t="s">
        <v>107</v>
      </c>
      <c r="E87" s="40"/>
      <c r="F87" s="31">
        <v>0</v>
      </c>
      <c r="G87" s="31">
        <v>0</v>
      </c>
      <c r="H87" s="52">
        <f t="shared" si="37"/>
        <v>0.61403508771929827</v>
      </c>
      <c r="J87" s="54">
        <f t="shared" si="22"/>
        <v>20.31394275161588</v>
      </c>
      <c r="K87" s="55">
        <f t="shared" si="23"/>
        <v>29.166666666666668</v>
      </c>
      <c r="L87" s="54">
        <f>MIN(J87:$J$136)</f>
        <v>20.31394275161588</v>
      </c>
      <c r="M87" s="55">
        <f>MIN(K87:$K$136)</f>
        <v>4.1666666666666687</v>
      </c>
      <c r="N87" s="24">
        <f t="shared" si="24"/>
        <v>-40.627885503231759</v>
      </c>
      <c r="O87" s="24">
        <f t="shared" si="25"/>
        <v>58.333333333333336</v>
      </c>
      <c r="P87" s="35"/>
      <c r="Q87" s="52">
        <f t="shared" si="38"/>
        <v>1</v>
      </c>
      <c r="R87" s="24">
        <f t="shared" si="26"/>
        <v>0</v>
      </c>
      <c r="S87" s="24">
        <f t="shared" si="27"/>
        <v>47.5</v>
      </c>
      <c r="T87" s="35"/>
      <c r="U87" s="36">
        <f t="shared" si="28"/>
        <v>0</v>
      </c>
      <c r="V87" s="36">
        <f t="shared" si="39"/>
        <v>17.416666666666668</v>
      </c>
      <c r="W87" s="24">
        <f t="shared" si="40"/>
        <v>17.416666666666668</v>
      </c>
      <c r="X87" s="24">
        <f t="shared" si="41"/>
        <v>30.083333333333332</v>
      </c>
      <c r="Y87" s="32"/>
      <c r="Z87" s="34">
        <v>0</v>
      </c>
      <c r="AA87" s="25">
        <f t="shared" si="29"/>
        <v>0</v>
      </c>
      <c r="AB87" s="10">
        <f t="shared" si="30"/>
        <v>0</v>
      </c>
      <c r="AC87" s="26">
        <f t="shared" si="31"/>
        <v>100</v>
      </c>
      <c r="AD87" s="34"/>
      <c r="AE87" s="26">
        <f t="shared" si="32"/>
        <v>0</v>
      </c>
      <c r="AF87" s="34">
        <v>0</v>
      </c>
      <c r="AG87" s="25">
        <f t="shared" si="33"/>
        <v>1</v>
      </c>
      <c r="AH87" s="10">
        <f t="shared" si="34"/>
        <v>0</v>
      </c>
      <c r="AI87" s="26">
        <f t="shared" si="35"/>
        <v>-100</v>
      </c>
      <c r="AJ87" s="34"/>
    </row>
    <row r="88" spans="1:36">
      <c r="A88" s="33"/>
      <c r="B88" s="22">
        <f t="shared" si="36"/>
        <v>4.9999999999999947E-2</v>
      </c>
      <c r="C88" s="15"/>
      <c r="D88" s="51" t="s">
        <v>107</v>
      </c>
      <c r="E88" s="40"/>
      <c r="F88" s="31">
        <v>0</v>
      </c>
      <c r="G88" s="31">
        <v>0</v>
      </c>
      <c r="H88" s="52">
        <f t="shared" si="37"/>
        <v>0.61403508771929827</v>
      </c>
      <c r="J88" s="54">
        <f t="shared" si="22"/>
        <v>20.31394275161588</v>
      </c>
      <c r="K88" s="55">
        <f t="shared" si="23"/>
        <v>29.166666666666668</v>
      </c>
      <c r="L88" s="54">
        <f>MIN(J88:$J$136)</f>
        <v>20.31394275161588</v>
      </c>
      <c r="M88" s="55">
        <f>MIN(K88:$K$136)</f>
        <v>4.1666666666666687</v>
      </c>
      <c r="N88" s="24">
        <f t="shared" si="24"/>
        <v>-40.627885503231759</v>
      </c>
      <c r="O88" s="24">
        <f t="shared" si="25"/>
        <v>58.333333333333336</v>
      </c>
      <c r="P88" s="35"/>
      <c r="Q88" s="52">
        <f t="shared" si="38"/>
        <v>1</v>
      </c>
      <c r="R88" s="24">
        <f t="shared" si="26"/>
        <v>0</v>
      </c>
      <c r="S88" s="24">
        <f t="shared" si="27"/>
        <v>47.5</v>
      </c>
      <c r="T88" s="35"/>
      <c r="U88" s="36">
        <f t="shared" si="28"/>
        <v>0</v>
      </c>
      <c r="V88" s="36">
        <f t="shared" si="39"/>
        <v>17.416666666666668</v>
      </c>
      <c r="W88" s="24">
        <f t="shared" si="40"/>
        <v>17.416666666666668</v>
      </c>
      <c r="X88" s="24">
        <f t="shared" si="41"/>
        <v>30.083333333333332</v>
      </c>
      <c r="Y88" s="32"/>
      <c r="Z88" s="34">
        <v>0</v>
      </c>
      <c r="AA88" s="25">
        <f t="shared" si="29"/>
        <v>0</v>
      </c>
      <c r="AB88" s="10">
        <f t="shared" si="30"/>
        <v>0</v>
      </c>
      <c r="AC88" s="26">
        <f t="shared" si="31"/>
        <v>100</v>
      </c>
      <c r="AD88" s="34"/>
      <c r="AE88" s="26">
        <f t="shared" si="32"/>
        <v>0</v>
      </c>
      <c r="AF88" s="34">
        <v>0</v>
      </c>
      <c r="AG88" s="25">
        <f t="shared" si="33"/>
        <v>1</v>
      </c>
      <c r="AH88" s="10">
        <f t="shared" si="34"/>
        <v>0</v>
      </c>
      <c r="AI88" s="26">
        <f t="shared" si="35"/>
        <v>-100</v>
      </c>
      <c r="AJ88" s="34"/>
    </row>
    <row r="89" spans="1:36">
      <c r="A89" s="33"/>
      <c r="B89" s="22">
        <f t="shared" si="36"/>
        <v>5.0694444444444389E-2</v>
      </c>
      <c r="C89" s="15"/>
      <c r="D89" s="51" t="s">
        <v>107</v>
      </c>
      <c r="E89" s="40"/>
      <c r="F89" s="31">
        <v>0</v>
      </c>
      <c r="G89" s="31">
        <v>0</v>
      </c>
      <c r="H89" s="52">
        <f t="shared" si="37"/>
        <v>0.61403508771929827</v>
      </c>
      <c r="J89" s="54">
        <f t="shared" si="22"/>
        <v>20.31394275161588</v>
      </c>
      <c r="K89" s="55">
        <f t="shared" si="23"/>
        <v>29.166666666666668</v>
      </c>
      <c r="L89" s="54">
        <f>MIN(J89:$J$136)</f>
        <v>20.31394275161588</v>
      </c>
      <c r="M89" s="55">
        <f>MIN(K89:$K$136)</f>
        <v>4.1666666666666687</v>
      </c>
      <c r="N89" s="24">
        <f t="shared" si="24"/>
        <v>-40.627885503231759</v>
      </c>
      <c r="O89" s="24">
        <f t="shared" si="25"/>
        <v>58.333333333333336</v>
      </c>
      <c r="P89" s="35"/>
      <c r="Q89" s="52">
        <f t="shared" si="38"/>
        <v>1</v>
      </c>
      <c r="R89" s="24">
        <f t="shared" si="26"/>
        <v>0</v>
      </c>
      <c r="S89" s="24">
        <f t="shared" si="27"/>
        <v>47.5</v>
      </c>
      <c r="T89" s="35"/>
      <c r="U89" s="36">
        <f t="shared" si="28"/>
        <v>0</v>
      </c>
      <c r="V89" s="36">
        <f t="shared" si="39"/>
        <v>17.416666666666668</v>
      </c>
      <c r="W89" s="24">
        <f t="shared" si="40"/>
        <v>17.416666666666668</v>
      </c>
      <c r="X89" s="24">
        <f t="shared" si="41"/>
        <v>30.083333333333332</v>
      </c>
      <c r="Y89" s="32"/>
      <c r="Z89" s="34">
        <v>0</v>
      </c>
      <c r="AA89" s="25">
        <f t="shared" si="29"/>
        <v>0</v>
      </c>
      <c r="AB89" s="10">
        <f t="shared" si="30"/>
        <v>0</v>
      </c>
      <c r="AC89" s="26">
        <f t="shared" si="31"/>
        <v>100</v>
      </c>
      <c r="AD89" s="34"/>
      <c r="AE89" s="26">
        <f t="shared" si="32"/>
        <v>0</v>
      </c>
      <c r="AF89" s="34">
        <v>0</v>
      </c>
      <c r="AG89" s="25">
        <f t="shared" si="33"/>
        <v>1</v>
      </c>
      <c r="AH89" s="10">
        <f t="shared" si="34"/>
        <v>0</v>
      </c>
      <c r="AI89" s="26">
        <f t="shared" si="35"/>
        <v>-100</v>
      </c>
      <c r="AJ89" s="34"/>
    </row>
    <row r="90" spans="1:36">
      <c r="A90" s="33"/>
      <c r="B90" s="22">
        <f t="shared" si="36"/>
        <v>5.1388888888888831E-2</v>
      </c>
      <c r="C90" s="15"/>
      <c r="D90" s="51" t="s">
        <v>107</v>
      </c>
      <c r="E90" s="40"/>
      <c r="F90" s="31">
        <v>0</v>
      </c>
      <c r="G90" s="31">
        <v>0</v>
      </c>
      <c r="H90" s="52">
        <f t="shared" si="37"/>
        <v>0.61403508771929827</v>
      </c>
      <c r="J90" s="54">
        <f t="shared" si="22"/>
        <v>20.31394275161588</v>
      </c>
      <c r="K90" s="55">
        <f t="shared" si="23"/>
        <v>29.166666666666668</v>
      </c>
      <c r="L90" s="54">
        <f>MIN(J90:$J$136)</f>
        <v>20.31394275161588</v>
      </c>
      <c r="M90" s="55">
        <f>MIN(K90:$K$136)</f>
        <v>4.1666666666666687</v>
      </c>
      <c r="N90" s="24">
        <f t="shared" si="24"/>
        <v>-40.627885503231759</v>
      </c>
      <c r="O90" s="24">
        <f t="shared" si="25"/>
        <v>58.333333333333336</v>
      </c>
      <c r="P90" s="35"/>
      <c r="Q90" s="52">
        <f t="shared" si="38"/>
        <v>1</v>
      </c>
      <c r="R90" s="24">
        <f t="shared" si="26"/>
        <v>0</v>
      </c>
      <c r="S90" s="24">
        <f t="shared" si="27"/>
        <v>47.5</v>
      </c>
      <c r="T90" s="35"/>
      <c r="U90" s="36">
        <f t="shared" si="28"/>
        <v>0</v>
      </c>
      <c r="V90" s="36">
        <f t="shared" si="39"/>
        <v>17.416666666666668</v>
      </c>
      <c r="W90" s="24">
        <f t="shared" si="40"/>
        <v>17.416666666666668</v>
      </c>
      <c r="X90" s="24">
        <f t="shared" si="41"/>
        <v>30.083333333333332</v>
      </c>
      <c r="Y90" s="32"/>
      <c r="Z90" s="34">
        <v>0</v>
      </c>
      <c r="AA90" s="25">
        <f t="shared" si="29"/>
        <v>0</v>
      </c>
      <c r="AB90" s="10">
        <f t="shared" si="30"/>
        <v>0</v>
      </c>
      <c r="AC90" s="26">
        <f t="shared" si="31"/>
        <v>100</v>
      </c>
      <c r="AD90" s="34"/>
      <c r="AE90" s="26">
        <f t="shared" si="32"/>
        <v>0</v>
      </c>
      <c r="AF90" s="34">
        <v>0</v>
      </c>
      <c r="AG90" s="25">
        <f t="shared" si="33"/>
        <v>1</v>
      </c>
      <c r="AH90" s="10">
        <f t="shared" si="34"/>
        <v>0</v>
      </c>
      <c r="AI90" s="26">
        <f t="shared" si="35"/>
        <v>-100</v>
      </c>
      <c r="AJ90" s="34"/>
    </row>
    <row r="91" spans="1:36">
      <c r="A91" s="33"/>
      <c r="B91" s="22">
        <f t="shared" si="36"/>
        <v>5.2083333333333273E-2</v>
      </c>
      <c r="C91" s="15"/>
      <c r="D91" s="51" t="s">
        <v>107</v>
      </c>
      <c r="E91" s="40"/>
      <c r="F91" s="31">
        <v>0</v>
      </c>
      <c r="G91" s="31">
        <v>0</v>
      </c>
      <c r="H91" s="52">
        <f t="shared" si="37"/>
        <v>0.61403508771929827</v>
      </c>
      <c r="J91" s="54">
        <f t="shared" si="22"/>
        <v>20.31394275161588</v>
      </c>
      <c r="K91" s="55">
        <f t="shared" si="23"/>
        <v>29.166666666666668</v>
      </c>
      <c r="L91" s="54">
        <f>MIN(J91:$J$136)</f>
        <v>20.31394275161588</v>
      </c>
      <c r="M91" s="55">
        <f>MIN(K91:$K$136)</f>
        <v>4.1666666666666687</v>
      </c>
      <c r="N91" s="24">
        <f t="shared" si="24"/>
        <v>-40.627885503231759</v>
      </c>
      <c r="O91" s="24">
        <f t="shared" si="25"/>
        <v>58.333333333333336</v>
      </c>
      <c r="P91" s="35"/>
      <c r="Q91" s="52">
        <f t="shared" si="38"/>
        <v>1</v>
      </c>
      <c r="R91" s="24">
        <f t="shared" si="26"/>
        <v>0</v>
      </c>
      <c r="S91" s="24">
        <f t="shared" si="27"/>
        <v>47.5</v>
      </c>
      <c r="T91" s="35"/>
      <c r="U91" s="36">
        <f t="shared" si="28"/>
        <v>0</v>
      </c>
      <c r="V91" s="36">
        <f t="shared" si="39"/>
        <v>17.416666666666668</v>
      </c>
      <c r="W91" s="24">
        <f t="shared" si="40"/>
        <v>17.416666666666668</v>
      </c>
      <c r="X91" s="24">
        <f t="shared" si="41"/>
        <v>30.083333333333332</v>
      </c>
      <c r="Y91" s="32"/>
      <c r="Z91" s="34">
        <v>0</v>
      </c>
      <c r="AA91" s="25">
        <f t="shared" si="29"/>
        <v>0</v>
      </c>
      <c r="AB91" s="10">
        <f t="shared" si="30"/>
        <v>0</v>
      </c>
      <c r="AC91" s="26">
        <f t="shared" si="31"/>
        <v>100</v>
      </c>
      <c r="AD91" s="34"/>
      <c r="AE91" s="26">
        <f t="shared" si="32"/>
        <v>0</v>
      </c>
      <c r="AF91" s="34">
        <v>0</v>
      </c>
      <c r="AG91" s="25">
        <f t="shared" si="33"/>
        <v>1</v>
      </c>
      <c r="AH91" s="10">
        <f t="shared" si="34"/>
        <v>0</v>
      </c>
      <c r="AI91" s="26">
        <f t="shared" si="35"/>
        <v>-100</v>
      </c>
      <c r="AJ91" s="34"/>
    </row>
    <row r="92" spans="1:36">
      <c r="A92" s="33"/>
      <c r="B92" s="22">
        <f t="shared" si="36"/>
        <v>5.2777777777777715E-2</v>
      </c>
      <c r="C92" s="15"/>
      <c r="D92" s="51" t="s">
        <v>107</v>
      </c>
      <c r="E92" s="40"/>
      <c r="F92" s="31">
        <v>0</v>
      </c>
      <c r="G92" s="31">
        <v>0</v>
      </c>
      <c r="H92" s="52">
        <f t="shared" si="37"/>
        <v>0.61403508771929827</v>
      </c>
      <c r="J92" s="54">
        <f t="shared" si="22"/>
        <v>20.31394275161588</v>
      </c>
      <c r="K92" s="55">
        <f t="shared" si="23"/>
        <v>29.166666666666668</v>
      </c>
      <c r="L92" s="54">
        <f>MIN(J92:$J$136)</f>
        <v>20.31394275161588</v>
      </c>
      <c r="M92" s="55">
        <f>MIN(K92:$K$136)</f>
        <v>4.1666666666666687</v>
      </c>
      <c r="N92" s="24">
        <f t="shared" si="24"/>
        <v>-40.627885503231759</v>
      </c>
      <c r="O92" s="24">
        <f t="shared" si="25"/>
        <v>58.333333333333336</v>
      </c>
      <c r="P92" s="35"/>
      <c r="Q92" s="52">
        <f t="shared" si="38"/>
        <v>1</v>
      </c>
      <c r="R92" s="24">
        <f t="shared" si="26"/>
        <v>0</v>
      </c>
      <c r="S92" s="24">
        <f t="shared" si="27"/>
        <v>47.5</v>
      </c>
      <c r="T92" s="35"/>
      <c r="U92" s="36">
        <f t="shared" si="28"/>
        <v>0</v>
      </c>
      <c r="V92" s="36">
        <f t="shared" si="39"/>
        <v>17.416666666666668</v>
      </c>
      <c r="W92" s="24">
        <f t="shared" si="40"/>
        <v>17.416666666666668</v>
      </c>
      <c r="X92" s="24">
        <f t="shared" si="41"/>
        <v>30.083333333333332</v>
      </c>
      <c r="Y92" s="32"/>
      <c r="Z92" s="34">
        <v>0</v>
      </c>
      <c r="AA92" s="25">
        <f t="shared" si="29"/>
        <v>0</v>
      </c>
      <c r="AB92" s="10">
        <f t="shared" si="30"/>
        <v>0</v>
      </c>
      <c r="AC92" s="26">
        <f t="shared" si="31"/>
        <v>100</v>
      </c>
      <c r="AD92" s="34"/>
      <c r="AE92" s="26">
        <f t="shared" si="32"/>
        <v>0</v>
      </c>
      <c r="AF92" s="34">
        <v>0</v>
      </c>
      <c r="AG92" s="25">
        <f t="shared" si="33"/>
        <v>1</v>
      </c>
      <c r="AH92" s="10">
        <f t="shared" si="34"/>
        <v>0</v>
      </c>
      <c r="AI92" s="26">
        <f t="shared" si="35"/>
        <v>-100</v>
      </c>
      <c r="AJ92" s="34"/>
    </row>
    <row r="93" spans="1:36">
      <c r="A93" s="33"/>
      <c r="B93" s="22">
        <f t="shared" si="36"/>
        <v>5.3472222222222157E-2</v>
      </c>
      <c r="C93" s="15"/>
      <c r="D93" s="51" t="s">
        <v>107</v>
      </c>
      <c r="E93" s="40"/>
      <c r="F93" s="31">
        <v>0</v>
      </c>
      <c r="G93" s="31">
        <v>0</v>
      </c>
      <c r="H93" s="52">
        <f t="shared" si="37"/>
        <v>0.61403508771929827</v>
      </c>
      <c r="J93" s="54">
        <f t="shared" si="22"/>
        <v>20.31394275161588</v>
      </c>
      <c r="K93" s="55">
        <f t="shared" si="23"/>
        <v>29.166666666666668</v>
      </c>
      <c r="L93" s="54">
        <f>MIN(J93:$J$136)</f>
        <v>20.31394275161588</v>
      </c>
      <c r="M93" s="55">
        <f>MIN(K93:$K$136)</f>
        <v>4.1666666666666687</v>
      </c>
      <c r="N93" s="24">
        <f t="shared" si="24"/>
        <v>-40.627885503231759</v>
      </c>
      <c r="O93" s="24">
        <f t="shared" si="25"/>
        <v>58.333333333333336</v>
      </c>
      <c r="P93" s="35"/>
      <c r="Q93" s="52">
        <f t="shared" si="38"/>
        <v>1</v>
      </c>
      <c r="R93" s="24">
        <f t="shared" si="26"/>
        <v>0</v>
      </c>
      <c r="S93" s="24">
        <f t="shared" si="27"/>
        <v>47.5</v>
      </c>
      <c r="T93" s="35"/>
      <c r="U93" s="36">
        <f t="shared" si="28"/>
        <v>0</v>
      </c>
      <c r="V93" s="36">
        <f t="shared" si="39"/>
        <v>17.416666666666668</v>
      </c>
      <c r="W93" s="24">
        <f t="shared" si="40"/>
        <v>17.416666666666668</v>
      </c>
      <c r="X93" s="24">
        <f t="shared" si="41"/>
        <v>30.083333333333332</v>
      </c>
      <c r="Y93" s="32"/>
      <c r="Z93" s="34">
        <v>0</v>
      </c>
      <c r="AA93" s="25">
        <f t="shared" si="29"/>
        <v>0</v>
      </c>
      <c r="AB93" s="10">
        <f t="shared" si="30"/>
        <v>0</v>
      </c>
      <c r="AC93" s="26">
        <f t="shared" si="31"/>
        <v>100</v>
      </c>
      <c r="AD93" s="34"/>
      <c r="AE93" s="26">
        <f t="shared" si="32"/>
        <v>0</v>
      </c>
      <c r="AF93" s="34">
        <v>0</v>
      </c>
      <c r="AG93" s="25">
        <f t="shared" si="33"/>
        <v>1</v>
      </c>
      <c r="AH93" s="10">
        <f t="shared" si="34"/>
        <v>0</v>
      </c>
      <c r="AI93" s="26">
        <f t="shared" si="35"/>
        <v>-100</v>
      </c>
      <c r="AJ93" s="34"/>
    </row>
    <row r="94" spans="1:36">
      <c r="A94" s="33"/>
      <c r="B94" s="22">
        <f t="shared" si="36"/>
        <v>5.4166666666666599E-2</v>
      </c>
      <c r="C94" s="15"/>
      <c r="D94" s="51" t="s">
        <v>107</v>
      </c>
      <c r="E94" s="40"/>
      <c r="F94" s="31">
        <v>0</v>
      </c>
      <c r="G94" s="31">
        <v>0</v>
      </c>
      <c r="H94" s="52">
        <f t="shared" si="37"/>
        <v>0.61403508771929827</v>
      </c>
      <c r="J94" s="54">
        <f t="shared" si="22"/>
        <v>20.31394275161588</v>
      </c>
      <c r="K94" s="55">
        <f t="shared" si="23"/>
        <v>29.166666666666668</v>
      </c>
      <c r="L94" s="54">
        <f>MIN(J94:$J$136)</f>
        <v>20.31394275161588</v>
      </c>
      <c r="M94" s="55">
        <f>MIN(K94:$K$136)</f>
        <v>4.1666666666666687</v>
      </c>
      <c r="N94" s="24">
        <f t="shared" si="24"/>
        <v>-40.627885503231759</v>
      </c>
      <c r="O94" s="24">
        <f t="shared" si="25"/>
        <v>58.333333333333336</v>
      </c>
      <c r="P94" s="35"/>
      <c r="Q94" s="52">
        <f t="shared" si="38"/>
        <v>1</v>
      </c>
      <c r="R94" s="24">
        <f t="shared" si="26"/>
        <v>0</v>
      </c>
      <c r="S94" s="24">
        <f t="shared" si="27"/>
        <v>47.5</v>
      </c>
      <c r="T94" s="35"/>
      <c r="U94" s="36">
        <f t="shared" si="28"/>
        <v>0</v>
      </c>
      <c r="V94" s="36">
        <f t="shared" si="39"/>
        <v>17.416666666666668</v>
      </c>
      <c r="W94" s="24">
        <f t="shared" si="40"/>
        <v>17.416666666666668</v>
      </c>
      <c r="X94" s="24">
        <f t="shared" si="41"/>
        <v>30.083333333333332</v>
      </c>
      <c r="Y94" s="32"/>
      <c r="Z94" s="34">
        <v>0</v>
      </c>
      <c r="AA94" s="25">
        <f t="shared" si="29"/>
        <v>0</v>
      </c>
      <c r="AB94" s="10">
        <f t="shared" si="30"/>
        <v>0</v>
      </c>
      <c r="AC94" s="26">
        <f t="shared" si="31"/>
        <v>100</v>
      </c>
      <c r="AD94" s="34"/>
      <c r="AE94" s="26">
        <f t="shared" si="32"/>
        <v>0</v>
      </c>
      <c r="AF94" s="34">
        <v>0</v>
      </c>
      <c r="AG94" s="25">
        <f t="shared" si="33"/>
        <v>1</v>
      </c>
      <c r="AH94" s="10">
        <f t="shared" si="34"/>
        <v>0</v>
      </c>
      <c r="AI94" s="26">
        <f t="shared" si="35"/>
        <v>-100</v>
      </c>
      <c r="AJ94" s="34"/>
    </row>
    <row r="95" spans="1:36">
      <c r="A95" s="33"/>
      <c r="B95" s="22">
        <f t="shared" si="36"/>
        <v>5.4861111111111041E-2</v>
      </c>
      <c r="C95" s="15"/>
      <c r="D95" s="51" t="s">
        <v>107</v>
      </c>
      <c r="E95" s="40"/>
      <c r="F95" s="31">
        <v>0</v>
      </c>
      <c r="G95" s="31">
        <v>0</v>
      </c>
      <c r="H95" s="52">
        <f t="shared" si="37"/>
        <v>0.61403508771929827</v>
      </c>
      <c r="J95" s="54">
        <f t="shared" si="22"/>
        <v>20.31394275161588</v>
      </c>
      <c r="K95" s="55">
        <f t="shared" si="23"/>
        <v>29.166666666666668</v>
      </c>
      <c r="L95" s="54">
        <f>MIN(J95:$J$136)</f>
        <v>20.31394275161588</v>
      </c>
      <c r="M95" s="55">
        <f>MIN(K95:$K$136)</f>
        <v>4.1666666666666687</v>
      </c>
      <c r="N95" s="24">
        <f t="shared" si="24"/>
        <v>-40.627885503231759</v>
      </c>
      <c r="O95" s="24">
        <f t="shared" si="25"/>
        <v>58.333333333333336</v>
      </c>
      <c r="P95" s="35"/>
      <c r="Q95" s="52">
        <f t="shared" si="38"/>
        <v>1</v>
      </c>
      <c r="R95" s="24">
        <f t="shared" si="26"/>
        <v>0</v>
      </c>
      <c r="S95" s="24">
        <f t="shared" si="27"/>
        <v>47.5</v>
      </c>
      <c r="T95" s="35"/>
      <c r="U95" s="36">
        <f t="shared" si="28"/>
        <v>0</v>
      </c>
      <c r="V95" s="36">
        <f t="shared" si="39"/>
        <v>17.416666666666668</v>
      </c>
      <c r="W95" s="24">
        <f t="shared" si="40"/>
        <v>17.416666666666668</v>
      </c>
      <c r="X95" s="24">
        <f t="shared" si="41"/>
        <v>30.083333333333332</v>
      </c>
      <c r="Y95" s="32"/>
      <c r="Z95" s="34">
        <v>0</v>
      </c>
      <c r="AA95" s="25">
        <f t="shared" si="29"/>
        <v>0</v>
      </c>
      <c r="AB95" s="10">
        <f t="shared" si="30"/>
        <v>0</v>
      </c>
      <c r="AC95" s="26">
        <f t="shared" si="31"/>
        <v>100</v>
      </c>
      <c r="AD95" s="34"/>
      <c r="AE95" s="26">
        <f t="shared" si="32"/>
        <v>0</v>
      </c>
      <c r="AF95" s="34">
        <v>0</v>
      </c>
      <c r="AG95" s="25">
        <f t="shared" si="33"/>
        <v>1</v>
      </c>
      <c r="AH95" s="10">
        <f t="shared" si="34"/>
        <v>0</v>
      </c>
      <c r="AI95" s="26">
        <f t="shared" si="35"/>
        <v>-100</v>
      </c>
      <c r="AJ95" s="34"/>
    </row>
    <row r="96" spans="1:36">
      <c r="A96" s="33"/>
      <c r="B96" s="22">
        <f t="shared" si="36"/>
        <v>5.5555555555555483E-2</v>
      </c>
      <c r="C96" s="15"/>
      <c r="D96" s="51" t="s">
        <v>107</v>
      </c>
      <c r="E96" s="40"/>
      <c r="F96" s="31">
        <v>0</v>
      </c>
      <c r="G96" s="31">
        <v>0</v>
      </c>
      <c r="H96" s="52">
        <f t="shared" si="37"/>
        <v>0.61403508771929827</v>
      </c>
      <c r="J96" s="54">
        <f t="shared" si="22"/>
        <v>20.31394275161588</v>
      </c>
      <c r="K96" s="55">
        <f t="shared" si="23"/>
        <v>29.166666666666668</v>
      </c>
      <c r="L96" s="54">
        <f>MIN(J96:$J$136)</f>
        <v>20.31394275161588</v>
      </c>
      <c r="M96" s="55">
        <f>MIN(K96:$K$136)</f>
        <v>4.1666666666666687</v>
      </c>
      <c r="N96" s="24">
        <f t="shared" si="24"/>
        <v>-40.627885503231759</v>
      </c>
      <c r="O96" s="24">
        <f t="shared" si="25"/>
        <v>58.333333333333336</v>
      </c>
      <c r="P96" s="35"/>
      <c r="Q96" s="52">
        <f t="shared" si="38"/>
        <v>1</v>
      </c>
      <c r="R96" s="24">
        <f t="shared" si="26"/>
        <v>0</v>
      </c>
      <c r="S96" s="24">
        <f t="shared" si="27"/>
        <v>47.5</v>
      </c>
      <c r="T96" s="35"/>
      <c r="U96" s="36">
        <f t="shared" si="28"/>
        <v>0</v>
      </c>
      <c r="V96" s="36">
        <f t="shared" si="39"/>
        <v>17.416666666666668</v>
      </c>
      <c r="W96" s="24">
        <f t="shared" si="40"/>
        <v>17.416666666666668</v>
      </c>
      <c r="X96" s="24">
        <f t="shared" si="41"/>
        <v>30.083333333333332</v>
      </c>
      <c r="Y96" s="32"/>
      <c r="Z96" s="34">
        <v>0</v>
      </c>
      <c r="AA96" s="25">
        <f t="shared" si="29"/>
        <v>0</v>
      </c>
      <c r="AB96" s="10">
        <f t="shared" si="30"/>
        <v>0</v>
      </c>
      <c r="AC96" s="26">
        <f t="shared" si="31"/>
        <v>100</v>
      </c>
      <c r="AD96" s="34"/>
      <c r="AE96" s="26">
        <f t="shared" si="32"/>
        <v>0</v>
      </c>
      <c r="AF96" s="34">
        <v>0</v>
      </c>
      <c r="AG96" s="25">
        <f t="shared" si="33"/>
        <v>1</v>
      </c>
      <c r="AH96" s="10">
        <f t="shared" si="34"/>
        <v>0</v>
      </c>
      <c r="AI96" s="26">
        <f t="shared" si="35"/>
        <v>-100</v>
      </c>
      <c r="AJ96" s="34"/>
    </row>
    <row r="97" spans="1:36">
      <c r="A97" s="33"/>
      <c r="B97" s="22">
        <f t="shared" si="36"/>
        <v>5.6249999999999925E-2</v>
      </c>
      <c r="C97" s="15"/>
      <c r="D97" s="51" t="s">
        <v>107</v>
      </c>
      <c r="E97" s="40"/>
      <c r="F97" s="31">
        <v>0</v>
      </c>
      <c r="G97" s="31">
        <v>0</v>
      </c>
      <c r="H97" s="52">
        <f t="shared" si="37"/>
        <v>0.61403508771929827</v>
      </c>
      <c r="J97" s="54">
        <f t="shared" si="22"/>
        <v>20.31394275161588</v>
      </c>
      <c r="K97" s="55">
        <f t="shared" si="23"/>
        <v>29.166666666666668</v>
      </c>
      <c r="L97" s="54">
        <f>MIN(J97:$J$136)</f>
        <v>20.31394275161588</v>
      </c>
      <c r="M97" s="55">
        <f>MIN(K97:$K$136)</f>
        <v>4.1666666666666687</v>
      </c>
      <c r="N97" s="24">
        <f t="shared" si="24"/>
        <v>-40.627885503231759</v>
      </c>
      <c r="O97" s="24">
        <f t="shared" si="25"/>
        <v>58.333333333333336</v>
      </c>
      <c r="P97" s="35"/>
      <c r="Q97" s="52">
        <f t="shared" si="38"/>
        <v>1</v>
      </c>
      <c r="R97" s="24">
        <f t="shared" si="26"/>
        <v>0</v>
      </c>
      <c r="S97" s="24">
        <f t="shared" si="27"/>
        <v>47.5</v>
      </c>
      <c r="T97" s="35"/>
      <c r="U97" s="36">
        <f t="shared" si="28"/>
        <v>0</v>
      </c>
      <c r="V97" s="36">
        <f t="shared" si="39"/>
        <v>17.416666666666668</v>
      </c>
      <c r="W97" s="24">
        <f t="shared" si="40"/>
        <v>17.416666666666668</v>
      </c>
      <c r="X97" s="24">
        <f t="shared" si="41"/>
        <v>30.083333333333332</v>
      </c>
      <c r="Y97" s="32"/>
      <c r="Z97" s="34">
        <v>0</v>
      </c>
      <c r="AA97" s="25">
        <f t="shared" si="29"/>
        <v>0</v>
      </c>
      <c r="AB97" s="10">
        <f t="shared" si="30"/>
        <v>0</v>
      </c>
      <c r="AC97" s="26">
        <f t="shared" si="31"/>
        <v>100</v>
      </c>
      <c r="AD97" s="34"/>
      <c r="AE97" s="26">
        <f t="shared" si="32"/>
        <v>0</v>
      </c>
      <c r="AF97" s="34">
        <v>0</v>
      </c>
      <c r="AG97" s="25">
        <f t="shared" si="33"/>
        <v>1</v>
      </c>
      <c r="AH97" s="10">
        <f t="shared" si="34"/>
        <v>0</v>
      </c>
      <c r="AI97" s="26">
        <f t="shared" si="35"/>
        <v>-100</v>
      </c>
      <c r="AJ97" s="34"/>
    </row>
    <row r="98" spans="1:36">
      <c r="A98" s="33"/>
      <c r="B98" s="22">
        <f t="shared" si="36"/>
        <v>5.6944444444444367E-2</v>
      </c>
      <c r="C98" s="15"/>
      <c r="D98" s="51" t="s">
        <v>107</v>
      </c>
      <c r="E98" s="40"/>
      <c r="F98" s="31">
        <v>0</v>
      </c>
      <c r="G98" s="31">
        <v>0</v>
      </c>
      <c r="H98" s="52">
        <f t="shared" si="37"/>
        <v>0.61403508771929827</v>
      </c>
      <c r="J98" s="54">
        <f t="shared" si="22"/>
        <v>20.31394275161588</v>
      </c>
      <c r="K98" s="55">
        <f t="shared" si="23"/>
        <v>29.166666666666668</v>
      </c>
      <c r="L98" s="54">
        <f>MIN(J98:$J$136)</f>
        <v>20.31394275161588</v>
      </c>
      <c r="M98" s="55">
        <f>MIN(K98:$K$136)</f>
        <v>4.1666666666666687</v>
      </c>
      <c r="N98" s="24">
        <f t="shared" si="24"/>
        <v>-40.627885503231759</v>
      </c>
      <c r="O98" s="24">
        <f t="shared" si="25"/>
        <v>58.333333333333336</v>
      </c>
      <c r="P98" s="35"/>
      <c r="Q98" s="52">
        <f t="shared" si="38"/>
        <v>1</v>
      </c>
      <c r="R98" s="24">
        <f t="shared" si="26"/>
        <v>0</v>
      </c>
      <c r="S98" s="24">
        <f t="shared" si="27"/>
        <v>47.5</v>
      </c>
      <c r="T98" s="35"/>
      <c r="U98" s="36">
        <f t="shared" si="28"/>
        <v>0</v>
      </c>
      <c r="V98" s="36">
        <f t="shared" si="39"/>
        <v>17.416666666666668</v>
      </c>
      <c r="W98" s="24">
        <f t="shared" si="40"/>
        <v>17.416666666666668</v>
      </c>
      <c r="X98" s="24">
        <f t="shared" si="41"/>
        <v>30.083333333333332</v>
      </c>
      <c r="Y98" s="32"/>
      <c r="Z98" s="34">
        <v>0</v>
      </c>
      <c r="AA98" s="25">
        <f t="shared" si="29"/>
        <v>0</v>
      </c>
      <c r="AB98" s="10">
        <f t="shared" si="30"/>
        <v>0</v>
      </c>
      <c r="AC98" s="26">
        <f t="shared" si="31"/>
        <v>100</v>
      </c>
      <c r="AD98" s="34"/>
      <c r="AE98" s="26">
        <f t="shared" si="32"/>
        <v>0</v>
      </c>
      <c r="AF98" s="34">
        <v>0</v>
      </c>
      <c r="AG98" s="25">
        <f t="shared" si="33"/>
        <v>1</v>
      </c>
      <c r="AH98" s="10">
        <f t="shared" si="34"/>
        <v>0</v>
      </c>
      <c r="AI98" s="26">
        <f t="shared" si="35"/>
        <v>-100</v>
      </c>
      <c r="AJ98" s="34"/>
    </row>
    <row r="99" spans="1:36">
      <c r="A99" s="33"/>
      <c r="B99" s="22">
        <f t="shared" si="36"/>
        <v>5.7638888888888809E-2</v>
      </c>
      <c r="C99" s="15"/>
      <c r="D99" s="51" t="s">
        <v>107</v>
      </c>
      <c r="E99" s="40"/>
      <c r="F99" s="31">
        <v>0</v>
      </c>
      <c r="G99" s="31">
        <v>0</v>
      </c>
      <c r="H99" s="52">
        <f t="shared" si="37"/>
        <v>0.61403508771929827</v>
      </c>
      <c r="J99" s="54">
        <f t="shared" si="22"/>
        <v>20.31394275161588</v>
      </c>
      <c r="K99" s="55">
        <f t="shared" si="23"/>
        <v>29.166666666666668</v>
      </c>
      <c r="L99" s="54">
        <f>MIN(J99:$J$136)</f>
        <v>20.31394275161588</v>
      </c>
      <c r="M99" s="55">
        <f>MIN(K99:$K$136)</f>
        <v>4.1666666666666687</v>
      </c>
      <c r="N99" s="24">
        <f t="shared" si="24"/>
        <v>-40.627885503231759</v>
      </c>
      <c r="O99" s="24">
        <f t="shared" si="25"/>
        <v>58.333333333333336</v>
      </c>
      <c r="P99" s="35"/>
      <c r="Q99" s="52">
        <f t="shared" si="38"/>
        <v>1</v>
      </c>
      <c r="R99" s="24">
        <f t="shared" si="26"/>
        <v>0</v>
      </c>
      <c r="S99" s="24">
        <f t="shared" si="27"/>
        <v>47.5</v>
      </c>
      <c r="T99" s="35"/>
      <c r="U99" s="36">
        <f t="shared" si="28"/>
        <v>0</v>
      </c>
      <c r="V99" s="36">
        <f t="shared" si="39"/>
        <v>17.416666666666668</v>
      </c>
      <c r="W99" s="24">
        <f t="shared" si="40"/>
        <v>17.416666666666668</v>
      </c>
      <c r="X99" s="24">
        <f t="shared" si="41"/>
        <v>30.083333333333332</v>
      </c>
      <c r="Y99" s="32"/>
      <c r="Z99" s="34">
        <v>0</v>
      </c>
      <c r="AA99" s="25">
        <f t="shared" si="29"/>
        <v>0</v>
      </c>
      <c r="AB99" s="10">
        <f t="shared" si="30"/>
        <v>0</v>
      </c>
      <c r="AC99" s="26">
        <f t="shared" si="31"/>
        <v>100</v>
      </c>
      <c r="AD99" s="34"/>
      <c r="AE99" s="26">
        <f t="shared" si="32"/>
        <v>0</v>
      </c>
      <c r="AF99" s="34">
        <v>0</v>
      </c>
      <c r="AG99" s="25">
        <f t="shared" si="33"/>
        <v>1</v>
      </c>
      <c r="AH99" s="10">
        <f t="shared" si="34"/>
        <v>0</v>
      </c>
      <c r="AI99" s="26">
        <f t="shared" si="35"/>
        <v>-100</v>
      </c>
      <c r="AJ99" s="34"/>
    </row>
    <row r="100" spans="1:36">
      <c r="A100" s="33"/>
      <c r="B100" s="22">
        <f t="shared" si="36"/>
        <v>5.8333333333333251E-2</v>
      </c>
      <c r="C100" s="15"/>
      <c r="D100" s="51" t="s">
        <v>107</v>
      </c>
      <c r="E100" s="40"/>
      <c r="F100" s="31">
        <v>0</v>
      </c>
      <c r="G100" s="31">
        <v>0</v>
      </c>
      <c r="H100" s="52">
        <f t="shared" si="37"/>
        <v>0.61403508771929827</v>
      </c>
      <c r="J100" s="54">
        <f t="shared" si="22"/>
        <v>20.31394275161588</v>
      </c>
      <c r="K100" s="55">
        <f t="shared" si="23"/>
        <v>29.166666666666668</v>
      </c>
      <c r="L100" s="54">
        <f>MIN(J100:$J$136)</f>
        <v>20.31394275161588</v>
      </c>
      <c r="M100" s="55">
        <f>MIN(K100:$K$136)</f>
        <v>4.1666666666666687</v>
      </c>
      <c r="N100" s="24">
        <f t="shared" si="24"/>
        <v>-40.627885503231759</v>
      </c>
      <c r="O100" s="24">
        <f t="shared" si="25"/>
        <v>58.333333333333336</v>
      </c>
      <c r="P100" s="35"/>
      <c r="Q100" s="52">
        <f t="shared" si="38"/>
        <v>1</v>
      </c>
      <c r="R100" s="24">
        <f t="shared" si="26"/>
        <v>0</v>
      </c>
      <c r="S100" s="24">
        <f t="shared" si="27"/>
        <v>47.5</v>
      </c>
      <c r="T100" s="35"/>
      <c r="U100" s="36">
        <f t="shared" si="28"/>
        <v>0</v>
      </c>
      <c r="V100" s="36">
        <f t="shared" si="39"/>
        <v>17.416666666666668</v>
      </c>
      <c r="W100" s="24">
        <f t="shared" si="40"/>
        <v>17.416666666666668</v>
      </c>
      <c r="X100" s="24">
        <f t="shared" si="41"/>
        <v>30.083333333333332</v>
      </c>
      <c r="Y100" s="32"/>
      <c r="Z100" s="34">
        <v>0</v>
      </c>
      <c r="AA100" s="25">
        <f t="shared" si="29"/>
        <v>0</v>
      </c>
      <c r="AB100" s="10">
        <f t="shared" si="30"/>
        <v>0</v>
      </c>
      <c r="AC100" s="26">
        <f t="shared" si="31"/>
        <v>100</v>
      </c>
      <c r="AD100" s="34"/>
      <c r="AE100" s="26">
        <f t="shared" si="32"/>
        <v>0</v>
      </c>
      <c r="AF100" s="34">
        <v>0</v>
      </c>
      <c r="AG100" s="25">
        <f t="shared" si="33"/>
        <v>1</v>
      </c>
      <c r="AH100" s="10">
        <f t="shared" si="34"/>
        <v>0</v>
      </c>
      <c r="AI100" s="26">
        <f t="shared" si="35"/>
        <v>-100</v>
      </c>
      <c r="AJ100" s="34"/>
    </row>
    <row r="101" spans="1:36">
      <c r="A101" s="33"/>
      <c r="B101" s="22">
        <f t="shared" si="36"/>
        <v>5.9027777777777693E-2</v>
      </c>
      <c r="C101" s="15"/>
      <c r="D101" s="51" t="s">
        <v>107</v>
      </c>
      <c r="E101" s="40"/>
      <c r="F101" s="31">
        <v>0</v>
      </c>
      <c r="G101" s="31">
        <v>0</v>
      </c>
      <c r="H101" s="52">
        <f t="shared" si="37"/>
        <v>0.61403508771929827</v>
      </c>
      <c r="J101" s="54">
        <f t="shared" si="22"/>
        <v>20.31394275161588</v>
      </c>
      <c r="K101" s="55">
        <f t="shared" si="23"/>
        <v>29.166666666666668</v>
      </c>
      <c r="L101" s="54">
        <f>MIN(J101:$J$136)</f>
        <v>20.31394275161588</v>
      </c>
      <c r="M101" s="55">
        <f>MIN(K101:$K$136)</f>
        <v>4.1666666666666687</v>
      </c>
      <c r="N101" s="24">
        <f t="shared" si="24"/>
        <v>-40.627885503231759</v>
      </c>
      <c r="O101" s="24">
        <f t="shared" si="25"/>
        <v>58.333333333333336</v>
      </c>
      <c r="P101" s="35"/>
      <c r="Q101" s="52">
        <f t="shared" si="38"/>
        <v>1</v>
      </c>
      <c r="R101" s="24">
        <f t="shared" si="26"/>
        <v>0</v>
      </c>
      <c r="S101" s="24">
        <f t="shared" si="27"/>
        <v>47.5</v>
      </c>
      <c r="T101" s="35"/>
      <c r="U101" s="36">
        <f t="shared" si="28"/>
        <v>0</v>
      </c>
      <c r="V101" s="36">
        <f t="shared" si="39"/>
        <v>17.416666666666668</v>
      </c>
      <c r="W101" s="24">
        <f t="shared" si="40"/>
        <v>17.416666666666668</v>
      </c>
      <c r="X101" s="24">
        <f t="shared" si="41"/>
        <v>30.083333333333332</v>
      </c>
      <c r="Y101" s="32"/>
      <c r="Z101" s="34">
        <v>0</v>
      </c>
      <c r="AA101" s="25">
        <f t="shared" si="29"/>
        <v>0</v>
      </c>
      <c r="AB101" s="10">
        <f t="shared" si="30"/>
        <v>0</v>
      </c>
      <c r="AC101" s="26">
        <f t="shared" si="31"/>
        <v>100</v>
      </c>
      <c r="AD101" s="34"/>
      <c r="AE101" s="26">
        <f t="shared" si="32"/>
        <v>0</v>
      </c>
      <c r="AF101" s="34">
        <v>0</v>
      </c>
      <c r="AG101" s="25">
        <f t="shared" si="33"/>
        <v>1</v>
      </c>
      <c r="AH101" s="10">
        <f t="shared" si="34"/>
        <v>0</v>
      </c>
      <c r="AI101" s="26">
        <f t="shared" si="35"/>
        <v>-100</v>
      </c>
      <c r="AJ101" s="34"/>
    </row>
    <row r="102" spans="1:36">
      <c r="A102" s="33"/>
      <c r="B102" s="22">
        <f t="shared" si="36"/>
        <v>5.9722222222222135E-2</v>
      </c>
      <c r="C102" s="15"/>
      <c r="D102" s="51" t="s">
        <v>107</v>
      </c>
      <c r="E102" s="40"/>
      <c r="F102" s="31">
        <v>0</v>
      </c>
      <c r="G102" s="31">
        <v>0</v>
      </c>
      <c r="H102" s="52">
        <f t="shared" si="37"/>
        <v>0.61403508771929827</v>
      </c>
      <c r="J102" s="54">
        <f t="shared" si="22"/>
        <v>20.31394275161588</v>
      </c>
      <c r="K102" s="55">
        <f t="shared" si="23"/>
        <v>29.166666666666668</v>
      </c>
      <c r="L102" s="54">
        <f>MIN(J102:$J$136)</f>
        <v>20.31394275161588</v>
      </c>
      <c r="M102" s="55">
        <f>MIN(K102:$K$136)</f>
        <v>4.1666666666666687</v>
      </c>
      <c r="N102" s="24">
        <f t="shared" si="24"/>
        <v>-40.627885503231759</v>
      </c>
      <c r="O102" s="24">
        <f t="shared" si="25"/>
        <v>58.333333333333336</v>
      </c>
      <c r="P102" s="35"/>
      <c r="Q102" s="52">
        <f t="shared" si="38"/>
        <v>1</v>
      </c>
      <c r="R102" s="24">
        <f t="shared" si="26"/>
        <v>0</v>
      </c>
      <c r="S102" s="24">
        <f t="shared" si="27"/>
        <v>47.5</v>
      </c>
      <c r="T102" s="35"/>
      <c r="U102" s="36">
        <f t="shared" si="28"/>
        <v>0</v>
      </c>
      <c r="V102" s="36">
        <f t="shared" si="39"/>
        <v>17.416666666666668</v>
      </c>
      <c r="W102" s="24">
        <f t="shared" si="40"/>
        <v>17.416666666666668</v>
      </c>
      <c r="X102" s="24">
        <f t="shared" si="41"/>
        <v>30.083333333333332</v>
      </c>
      <c r="Y102" s="32"/>
      <c r="Z102" s="34">
        <v>0</v>
      </c>
      <c r="AA102" s="25">
        <f t="shared" si="29"/>
        <v>0</v>
      </c>
      <c r="AB102" s="10">
        <f t="shared" si="30"/>
        <v>0</v>
      </c>
      <c r="AC102" s="26">
        <f t="shared" si="31"/>
        <v>100</v>
      </c>
      <c r="AD102" s="34"/>
      <c r="AE102" s="26">
        <f t="shared" si="32"/>
        <v>0</v>
      </c>
      <c r="AF102" s="34">
        <v>0</v>
      </c>
      <c r="AG102" s="25">
        <f t="shared" si="33"/>
        <v>1</v>
      </c>
      <c r="AH102" s="10">
        <f t="shared" si="34"/>
        <v>0</v>
      </c>
      <c r="AI102" s="26">
        <f t="shared" si="35"/>
        <v>-100</v>
      </c>
      <c r="AJ102" s="34"/>
    </row>
    <row r="103" spans="1:36">
      <c r="A103" s="33"/>
      <c r="B103" s="22">
        <f t="shared" si="36"/>
        <v>6.0416666666666577E-2</v>
      </c>
      <c r="C103" s="15"/>
      <c r="D103" s="51" t="s">
        <v>107</v>
      </c>
      <c r="E103" s="40"/>
      <c r="F103" s="31">
        <v>0</v>
      </c>
      <c r="G103" s="31">
        <v>0</v>
      </c>
      <c r="H103" s="52">
        <f t="shared" si="37"/>
        <v>0.61403508771929827</v>
      </c>
      <c r="J103" s="54">
        <f t="shared" si="22"/>
        <v>20.31394275161588</v>
      </c>
      <c r="K103" s="55">
        <f t="shared" si="23"/>
        <v>29.166666666666668</v>
      </c>
      <c r="L103" s="54">
        <f>MIN(J103:$J$136)</f>
        <v>20.31394275161588</v>
      </c>
      <c r="M103" s="55">
        <f>MIN(K103:$K$136)</f>
        <v>4.1666666666666687</v>
      </c>
      <c r="N103" s="24">
        <f t="shared" si="24"/>
        <v>-40.627885503231759</v>
      </c>
      <c r="O103" s="24">
        <f t="shared" si="25"/>
        <v>58.333333333333336</v>
      </c>
      <c r="P103" s="35"/>
      <c r="Q103" s="52">
        <f t="shared" si="38"/>
        <v>1</v>
      </c>
      <c r="R103" s="24">
        <f t="shared" si="26"/>
        <v>0</v>
      </c>
      <c r="S103" s="24">
        <f t="shared" si="27"/>
        <v>47.5</v>
      </c>
      <c r="T103" s="35"/>
      <c r="U103" s="36">
        <f t="shared" si="28"/>
        <v>0</v>
      </c>
      <c r="V103" s="36">
        <f t="shared" si="39"/>
        <v>17.416666666666668</v>
      </c>
      <c r="W103" s="24">
        <f t="shared" si="40"/>
        <v>17.416666666666668</v>
      </c>
      <c r="X103" s="24">
        <f t="shared" si="41"/>
        <v>30.083333333333332</v>
      </c>
      <c r="Y103" s="32"/>
      <c r="Z103" s="34">
        <v>0</v>
      </c>
      <c r="AA103" s="25">
        <f t="shared" si="29"/>
        <v>0</v>
      </c>
      <c r="AB103" s="10">
        <f t="shared" si="30"/>
        <v>0</v>
      </c>
      <c r="AC103" s="26">
        <f t="shared" si="31"/>
        <v>100</v>
      </c>
      <c r="AD103" s="34"/>
      <c r="AE103" s="26">
        <f t="shared" si="32"/>
        <v>0</v>
      </c>
      <c r="AF103" s="34">
        <v>0</v>
      </c>
      <c r="AG103" s="25">
        <f t="shared" si="33"/>
        <v>1</v>
      </c>
      <c r="AH103" s="10">
        <f t="shared" si="34"/>
        <v>0</v>
      </c>
      <c r="AI103" s="26">
        <f t="shared" si="35"/>
        <v>-100</v>
      </c>
      <c r="AJ103" s="34"/>
    </row>
    <row r="104" spans="1:36">
      <c r="A104" s="33"/>
      <c r="B104" s="22">
        <f t="shared" si="36"/>
        <v>6.1111111111111019E-2</v>
      </c>
      <c r="C104" s="15"/>
      <c r="D104" s="51" t="s">
        <v>107</v>
      </c>
      <c r="E104" s="40"/>
      <c r="F104" s="31">
        <v>0</v>
      </c>
      <c r="G104" s="31">
        <v>0</v>
      </c>
      <c r="H104" s="52">
        <f t="shared" si="37"/>
        <v>0.61403508771929827</v>
      </c>
      <c r="J104" s="54">
        <f t="shared" si="22"/>
        <v>20.31394275161588</v>
      </c>
      <c r="K104" s="55">
        <f t="shared" si="23"/>
        <v>29.166666666666668</v>
      </c>
      <c r="L104" s="54">
        <f>MIN(J104:$J$136)</f>
        <v>20.31394275161588</v>
      </c>
      <c r="M104" s="55">
        <f>MIN(K104:$K$136)</f>
        <v>4.1666666666666687</v>
      </c>
      <c r="N104" s="24">
        <f t="shared" si="24"/>
        <v>-40.627885503231759</v>
      </c>
      <c r="O104" s="24">
        <f t="shared" si="25"/>
        <v>58.333333333333336</v>
      </c>
      <c r="P104" s="35"/>
      <c r="Q104" s="52">
        <f t="shared" si="38"/>
        <v>1</v>
      </c>
      <c r="R104" s="24">
        <f t="shared" si="26"/>
        <v>0</v>
      </c>
      <c r="S104" s="24">
        <f t="shared" si="27"/>
        <v>47.5</v>
      </c>
      <c r="T104" s="35"/>
      <c r="U104" s="36">
        <f t="shared" si="28"/>
        <v>0</v>
      </c>
      <c r="V104" s="36">
        <f t="shared" si="39"/>
        <v>17.416666666666668</v>
      </c>
      <c r="W104" s="24">
        <f t="shared" si="40"/>
        <v>17.416666666666668</v>
      </c>
      <c r="X104" s="24">
        <f t="shared" si="41"/>
        <v>30.083333333333332</v>
      </c>
      <c r="Y104" s="32"/>
      <c r="Z104" s="34">
        <v>0</v>
      </c>
      <c r="AA104" s="25">
        <f t="shared" si="29"/>
        <v>0</v>
      </c>
      <c r="AB104" s="10">
        <f t="shared" si="30"/>
        <v>0</v>
      </c>
      <c r="AC104" s="26">
        <f t="shared" si="31"/>
        <v>100</v>
      </c>
      <c r="AD104" s="34"/>
      <c r="AE104" s="26">
        <f t="shared" si="32"/>
        <v>0</v>
      </c>
      <c r="AF104" s="34">
        <v>0</v>
      </c>
      <c r="AG104" s="25">
        <f t="shared" si="33"/>
        <v>1</v>
      </c>
      <c r="AH104" s="10">
        <f t="shared" si="34"/>
        <v>0</v>
      </c>
      <c r="AI104" s="26">
        <f t="shared" si="35"/>
        <v>-100</v>
      </c>
      <c r="AJ104" s="34"/>
    </row>
    <row r="105" spans="1:36">
      <c r="A105" s="33"/>
      <c r="B105" s="22">
        <f t="shared" si="36"/>
        <v>6.1805555555555461E-2</v>
      </c>
      <c r="C105" s="15"/>
      <c r="D105" s="51" t="s">
        <v>107</v>
      </c>
      <c r="E105" s="40"/>
      <c r="F105" s="31">
        <v>0</v>
      </c>
      <c r="G105" s="31">
        <v>0</v>
      </c>
      <c r="H105" s="52">
        <f t="shared" si="37"/>
        <v>0.61403508771929827</v>
      </c>
      <c r="J105" s="54">
        <f t="shared" si="22"/>
        <v>20.31394275161588</v>
      </c>
      <c r="K105" s="55">
        <f t="shared" si="23"/>
        <v>29.166666666666668</v>
      </c>
      <c r="L105" s="54">
        <f>MIN(J105:$J$136)</f>
        <v>20.31394275161588</v>
      </c>
      <c r="M105" s="55">
        <f>MIN(K105:$K$136)</f>
        <v>4.1666666666666687</v>
      </c>
      <c r="N105" s="24">
        <f t="shared" si="24"/>
        <v>-40.627885503231759</v>
      </c>
      <c r="O105" s="24">
        <f t="shared" si="25"/>
        <v>58.333333333333336</v>
      </c>
      <c r="P105" s="35"/>
      <c r="Q105" s="52">
        <f t="shared" si="38"/>
        <v>1</v>
      </c>
      <c r="R105" s="24">
        <f t="shared" si="26"/>
        <v>0</v>
      </c>
      <c r="S105" s="24">
        <f t="shared" si="27"/>
        <v>47.5</v>
      </c>
      <c r="T105" s="35"/>
      <c r="U105" s="36">
        <f t="shared" si="28"/>
        <v>0</v>
      </c>
      <c r="V105" s="36">
        <f t="shared" si="39"/>
        <v>17.416666666666668</v>
      </c>
      <c r="W105" s="24">
        <f t="shared" si="40"/>
        <v>17.416666666666668</v>
      </c>
      <c r="X105" s="24">
        <f t="shared" si="41"/>
        <v>30.083333333333332</v>
      </c>
      <c r="Y105" s="32"/>
      <c r="Z105" s="34">
        <v>0</v>
      </c>
      <c r="AA105" s="25">
        <f t="shared" si="29"/>
        <v>0</v>
      </c>
      <c r="AB105" s="10">
        <f t="shared" si="30"/>
        <v>0</v>
      </c>
      <c r="AC105" s="26">
        <f t="shared" si="31"/>
        <v>100</v>
      </c>
      <c r="AD105" s="34"/>
      <c r="AE105" s="26">
        <f t="shared" si="32"/>
        <v>0</v>
      </c>
      <c r="AF105" s="34">
        <v>0</v>
      </c>
      <c r="AG105" s="25">
        <f t="shared" si="33"/>
        <v>1</v>
      </c>
      <c r="AH105" s="10">
        <f t="shared" si="34"/>
        <v>0</v>
      </c>
      <c r="AI105" s="26">
        <f t="shared" si="35"/>
        <v>-100</v>
      </c>
      <c r="AJ105" s="34"/>
    </row>
    <row r="106" spans="1:36">
      <c r="A106" s="33"/>
      <c r="B106" s="22">
        <f t="shared" si="36"/>
        <v>6.2499999999999903E-2</v>
      </c>
      <c r="C106" s="15"/>
      <c r="D106" s="51" t="s">
        <v>107</v>
      </c>
      <c r="E106" s="40"/>
      <c r="F106" s="31">
        <v>0</v>
      </c>
      <c r="G106" s="31">
        <v>0</v>
      </c>
      <c r="H106" s="52">
        <f t="shared" si="37"/>
        <v>0.61403508771929827</v>
      </c>
      <c r="J106" s="54">
        <f t="shared" si="22"/>
        <v>20.31394275161588</v>
      </c>
      <c r="K106" s="55">
        <f t="shared" si="23"/>
        <v>29.166666666666668</v>
      </c>
      <c r="L106" s="54">
        <f>MIN(J106:$J$136)</f>
        <v>20.31394275161588</v>
      </c>
      <c r="M106" s="55">
        <f>MIN(K106:$K$136)</f>
        <v>4.1666666666666687</v>
      </c>
      <c r="N106" s="24">
        <f t="shared" si="24"/>
        <v>-40.627885503231759</v>
      </c>
      <c r="O106" s="24">
        <f t="shared" si="25"/>
        <v>58.333333333333336</v>
      </c>
      <c r="P106" s="35"/>
      <c r="Q106" s="52">
        <f t="shared" si="38"/>
        <v>1</v>
      </c>
      <c r="R106" s="24">
        <f t="shared" si="26"/>
        <v>0</v>
      </c>
      <c r="S106" s="24">
        <f t="shared" si="27"/>
        <v>47.5</v>
      </c>
      <c r="T106" s="35"/>
      <c r="U106" s="36">
        <f t="shared" si="28"/>
        <v>0</v>
      </c>
      <c r="V106" s="36">
        <f t="shared" si="39"/>
        <v>17.416666666666668</v>
      </c>
      <c r="W106" s="24">
        <f t="shared" si="40"/>
        <v>17.416666666666668</v>
      </c>
      <c r="X106" s="24">
        <f t="shared" si="41"/>
        <v>30.083333333333332</v>
      </c>
      <c r="Y106" s="32"/>
      <c r="Z106" s="34">
        <v>0</v>
      </c>
      <c r="AA106" s="25">
        <f t="shared" si="29"/>
        <v>0</v>
      </c>
      <c r="AB106" s="10">
        <f t="shared" si="30"/>
        <v>0</v>
      </c>
      <c r="AC106" s="26">
        <f t="shared" si="31"/>
        <v>100</v>
      </c>
      <c r="AD106" s="34"/>
      <c r="AE106" s="26">
        <f t="shared" si="32"/>
        <v>0</v>
      </c>
      <c r="AF106" s="34">
        <v>0</v>
      </c>
      <c r="AG106" s="25">
        <f t="shared" si="33"/>
        <v>1</v>
      </c>
      <c r="AH106" s="10">
        <f t="shared" si="34"/>
        <v>0</v>
      </c>
      <c r="AI106" s="26">
        <f t="shared" si="35"/>
        <v>-100</v>
      </c>
      <c r="AJ106" s="34"/>
    </row>
    <row r="107" spans="1:36" s="44" customFormat="1" ht="14.45">
      <c r="A107" s="41"/>
      <c r="B107" s="22">
        <f t="shared" si="36"/>
        <v>6.3194444444444345E-2</v>
      </c>
      <c r="C107" s="42"/>
      <c r="D107" s="48" t="s">
        <v>108</v>
      </c>
      <c r="E107" s="43"/>
      <c r="F107" s="31">
        <v>100</v>
      </c>
      <c r="G107" s="31">
        <v>0</v>
      </c>
      <c r="H107" s="52">
        <f t="shared" si="37"/>
        <v>0.61403508771929827</v>
      </c>
      <c r="J107" s="54">
        <f t="shared" si="22"/>
        <v>20.31394275161588</v>
      </c>
      <c r="K107" s="55">
        <f t="shared" si="23"/>
        <v>29.166666666666668</v>
      </c>
      <c r="L107" s="54">
        <f>MIN(J107:$J$136)</f>
        <v>20.31394275161588</v>
      </c>
      <c r="M107" s="55">
        <f>MIN(K107:$K$136)</f>
        <v>4.1666666666666687</v>
      </c>
      <c r="N107" s="24">
        <f t="shared" si="24"/>
        <v>-40.627885503231759</v>
      </c>
      <c r="O107" s="24">
        <f t="shared" si="25"/>
        <v>58.333333333333336</v>
      </c>
      <c r="P107" s="45"/>
      <c r="Q107" s="52">
        <f t="shared" si="38"/>
        <v>1</v>
      </c>
      <c r="R107" s="24">
        <f t="shared" si="26"/>
        <v>0</v>
      </c>
      <c r="S107" s="24">
        <f t="shared" si="27"/>
        <v>47.5</v>
      </c>
      <c r="T107" s="45"/>
      <c r="U107" s="36">
        <f t="shared" si="28"/>
        <v>0</v>
      </c>
      <c r="V107" s="36">
        <f t="shared" si="39"/>
        <v>17.416666666666668</v>
      </c>
      <c r="W107" s="24">
        <f t="shared" si="40"/>
        <v>17.416666666666668</v>
      </c>
      <c r="X107" s="24">
        <f t="shared" si="41"/>
        <v>30.083333333333332</v>
      </c>
      <c r="Y107" s="46"/>
      <c r="Z107" s="34">
        <v>0</v>
      </c>
      <c r="AA107" s="25">
        <f t="shared" si="29"/>
        <v>0</v>
      </c>
      <c r="AB107" s="10">
        <f t="shared" si="30"/>
        <v>0</v>
      </c>
      <c r="AC107" s="26">
        <f t="shared" si="31"/>
        <v>100</v>
      </c>
      <c r="AD107" s="47"/>
      <c r="AE107" s="26">
        <f t="shared" si="32"/>
        <v>0</v>
      </c>
      <c r="AF107" s="34">
        <v>0</v>
      </c>
      <c r="AG107" s="25">
        <f t="shared" si="33"/>
        <v>1</v>
      </c>
      <c r="AH107" s="10">
        <f t="shared" si="34"/>
        <v>0</v>
      </c>
      <c r="AI107" s="26">
        <f t="shared" si="35"/>
        <v>-100</v>
      </c>
      <c r="AJ107" s="47"/>
    </row>
    <row r="108" spans="1:36" s="44" customFormat="1" ht="14.45">
      <c r="A108" s="41"/>
      <c r="B108" s="22">
        <f t="shared" si="36"/>
        <v>6.3888888888888787E-2</v>
      </c>
      <c r="C108" s="42"/>
      <c r="D108" s="48" t="s">
        <v>108</v>
      </c>
      <c r="E108" s="43"/>
      <c r="F108" s="31">
        <v>100</v>
      </c>
      <c r="G108" s="31">
        <v>0</v>
      </c>
      <c r="H108" s="52">
        <f t="shared" si="37"/>
        <v>0.57894736842105265</v>
      </c>
      <c r="J108" s="54">
        <f t="shared" si="22"/>
        <v>22.160664819944596</v>
      </c>
      <c r="K108" s="55">
        <f t="shared" si="23"/>
        <v>27.5</v>
      </c>
      <c r="L108" s="54">
        <f>MIN(J108:$J$136)</f>
        <v>22.160664819944596</v>
      </c>
      <c r="M108" s="55">
        <f>MIN(K108:$K$136)</f>
        <v>4.1666666666666687</v>
      </c>
      <c r="N108" s="24">
        <f t="shared" si="24"/>
        <v>-44.321329639889193</v>
      </c>
      <c r="O108" s="24">
        <f t="shared" si="25"/>
        <v>55</v>
      </c>
      <c r="P108" s="45"/>
      <c r="Q108" s="52">
        <f t="shared" si="38"/>
        <v>0.96491228070175439</v>
      </c>
      <c r="R108" s="24">
        <f t="shared" si="26"/>
        <v>1.8467220683287164</v>
      </c>
      <c r="S108" s="24">
        <f t="shared" si="27"/>
        <v>45.833333333333329</v>
      </c>
      <c r="T108" s="45"/>
      <c r="U108" s="36">
        <f t="shared" si="28"/>
        <v>0</v>
      </c>
      <c r="V108" s="36">
        <f t="shared" si="39"/>
        <v>17.416666666666668</v>
      </c>
      <c r="W108" s="24">
        <f t="shared" si="40"/>
        <v>19.263388734995385</v>
      </c>
      <c r="X108" s="24">
        <f t="shared" si="41"/>
        <v>28.416666666666661</v>
      </c>
      <c r="Y108" s="46"/>
      <c r="Z108" s="34">
        <v>0</v>
      </c>
      <c r="AA108" s="25">
        <f t="shared" si="29"/>
        <v>0</v>
      </c>
      <c r="AB108" s="10">
        <f t="shared" si="30"/>
        <v>0</v>
      </c>
      <c r="AC108" s="26">
        <f t="shared" si="31"/>
        <v>100</v>
      </c>
      <c r="AD108" s="47"/>
      <c r="AE108" s="26">
        <f t="shared" si="32"/>
        <v>0</v>
      </c>
      <c r="AF108" s="34">
        <v>0</v>
      </c>
      <c r="AG108" s="25">
        <f t="shared" si="33"/>
        <v>1</v>
      </c>
      <c r="AH108" s="10">
        <f t="shared" si="34"/>
        <v>0</v>
      </c>
      <c r="AI108" s="26">
        <f t="shared" si="35"/>
        <v>-100</v>
      </c>
      <c r="AJ108" s="47"/>
    </row>
    <row r="109" spans="1:36" s="44" customFormat="1" ht="14.45">
      <c r="A109" s="41"/>
      <c r="B109" s="22">
        <f t="shared" si="36"/>
        <v>6.4583333333333229E-2</v>
      </c>
      <c r="C109" s="42"/>
      <c r="D109" s="48" t="s">
        <v>108</v>
      </c>
      <c r="E109" s="43"/>
      <c r="F109" s="31">
        <v>100</v>
      </c>
      <c r="G109" s="31">
        <v>0</v>
      </c>
      <c r="H109" s="52">
        <f t="shared" si="37"/>
        <v>0.54385964912280704</v>
      </c>
      <c r="J109" s="54">
        <f t="shared" si="22"/>
        <v>24.007386888273313</v>
      </c>
      <c r="K109" s="55">
        <f t="shared" si="23"/>
        <v>25.833333333333336</v>
      </c>
      <c r="L109" s="54">
        <f>MIN(J109:$J$136)</f>
        <v>24.007386888273313</v>
      </c>
      <c r="M109" s="55">
        <f>MIN(K109:$K$136)</f>
        <v>4.1666666666666687</v>
      </c>
      <c r="N109" s="24">
        <f t="shared" si="24"/>
        <v>-48.014773776546626</v>
      </c>
      <c r="O109" s="24">
        <f t="shared" si="25"/>
        <v>51.666666666666671</v>
      </c>
      <c r="P109" s="45"/>
      <c r="Q109" s="52">
        <f t="shared" si="38"/>
        <v>0.92982456140350878</v>
      </c>
      <c r="R109" s="24">
        <f t="shared" si="26"/>
        <v>3.6934441366574329</v>
      </c>
      <c r="S109" s="24">
        <f t="shared" si="27"/>
        <v>44.166666666666664</v>
      </c>
      <c r="T109" s="45"/>
      <c r="U109" s="36">
        <f t="shared" si="28"/>
        <v>0</v>
      </c>
      <c r="V109" s="36">
        <f t="shared" si="39"/>
        <v>17.416666666666668</v>
      </c>
      <c r="W109" s="24">
        <f t="shared" si="40"/>
        <v>21.110110803324101</v>
      </c>
      <c r="X109" s="24">
        <f t="shared" si="41"/>
        <v>26.749999999999996</v>
      </c>
      <c r="Y109" s="46"/>
      <c r="Z109" s="34">
        <v>0</v>
      </c>
      <c r="AA109" s="25">
        <f t="shared" si="29"/>
        <v>0</v>
      </c>
      <c r="AB109" s="10">
        <f t="shared" si="30"/>
        <v>0</v>
      </c>
      <c r="AC109" s="26">
        <f t="shared" si="31"/>
        <v>100</v>
      </c>
      <c r="AD109" s="47"/>
      <c r="AE109" s="26">
        <f t="shared" si="32"/>
        <v>0</v>
      </c>
      <c r="AF109" s="34">
        <v>0</v>
      </c>
      <c r="AG109" s="25">
        <f t="shared" si="33"/>
        <v>1</v>
      </c>
      <c r="AH109" s="10">
        <f t="shared" si="34"/>
        <v>0</v>
      </c>
      <c r="AI109" s="26">
        <f t="shared" si="35"/>
        <v>-100</v>
      </c>
      <c r="AJ109" s="47"/>
    </row>
    <row r="110" spans="1:36" s="44" customFormat="1" ht="14.45">
      <c r="A110" s="41"/>
      <c r="B110" s="22">
        <f t="shared" si="36"/>
        <v>6.5277777777777671E-2</v>
      </c>
      <c r="C110" s="42"/>
      <c r="D110" s="48" t="s">
        <v>108</v>
      </c>
      <c r="E110" s="43"/>
      <c r="F110" s="31">
        <v>100</v>
      </c>
      <c r="G110" s="31">
        <v>0</v>
      </c>
      <c r="H110" s="52">
        <f t="shared" si="37"/>
        <v>0.50877192982456143</v>
      </c>
      <c r="J110" s="54">
        <f t="shared" si="22"/>
        <v>25.85410895660203</v>
      </c>
      <c r="K110" s="55">
        <f t="shared" si="23"/>
        <v>24.166666666666668</v>
      </c>
      <c r="L110" s="54">
        <f>MIN(J110:$J$136)</f>
        <v>25.85410895660203</v>
      </c>
      <c r="M110" s="55">
        <f>MIN(K110:$K$136)</f>
        <v>4.1666666666666687</v>
      </c>
      <c r="N110" s="24">
        <f t="shared" si="24"/>
        <v>-51.708217913204059</v>
      </c>
      <c r="O110" s="24">
        <f t="shared" si="25"/>
        <v>48.333333333333336</v>
      </c>
      <c r="P110" s="45"/>
      <c r="Q110" s="52">
        <f t="shared" si="38"/>
        <v>0.89473684210526316</v>
      </c>
      <c r="R110" s="24">
        <f t="shared" si="26"/>
        <v>5.5401662049861491</v>
      </c>
      <c r="S110" s="24">
        <f t="shared" si="27"/>
        <v>42.5</v>
      </c>
      <c r="T110" s="45"/>
      <c r="U110" s="36">
        <f t="shared" si="28"/>
        <v>0</v>
      </c>
      <c r="V110" s="36">
        <f t="shared" si="39"/>
        <v>17.416666666666668</v>
      </c>
      <c r="W110" s="24">
        <f t="shared" si="40"/>
        <v>22.956832871652818</v>
      </c>
      <c r="X110" s="24">
        <f t="shared" si="41"/>
        <v>25.083333333333332</v>
      </c>
      <c r="Y110" s="46"/>
      <c r="Z110" s="34">
        <v>0</v>
      </c>
      <c r="AA110" s="25">
        <f t="shared" si="29"/>
        <v>0</v>
      </c>
      <c r="AB110" s="10">
        <f t="shared" si="30"/>
        <v>0</v>
      </c>
      <c r="AC110" s="26">
        <f t="shared" si="31"/>
        <v>100</v>
      </c>
      <c r="AD110" s="47"/>
      <c r="AE110" s="26">
        <f t="shared" si="32"/>
        <v>0</v>
      </c>
      <c r="AF110" s="34">
        <v>0</v>
      </c>
      <c r="AG110" s="25">
        <f t="shared" si="33"/>
        <v>1</v>
      </c>
      <c r="AH110" s="10">
        <f t="shared" si="34"/>
        <v>0</v>
      </c>
      <c r="AI110" s="26">
        <f t="shared" si="35"/>
        <v>-100</v>
      </c>
      <c r="AJ110" s="47"/>
    </row>
    <row r="111" spans="1:36" s="44" customFormat="1" ht="14.45">
      <c r="A111" s="41"/>
      <c r="B111" s="22">
        <f t="shared" si="36"/>
        <v>6.5972222222222113E-2</v>
      </c>
      <c r="C111" s="42"/>
      <c r="D111" s="48" t="s">
        <v>108</v>
      </c>
      <c r="E111" s="43"/>
      <c r="F111" s="31">
        <v>100</v>
      </c>
      <c r="G111" s="31">
        <v>0</v>
      </c>
      <c r="H111" s="52">
        <f t="shared" si="37"/>
        <v>0.47368421052631582</v>
      </c>
      <c r="J111" s="54">
        <f t="shared" si="22"/>
        <v>27.700831024930746</v>
      </c>
      <c r="K111" s="55">
        <f t="shared" si="23"/>
        <v>22.5</v>
      </c>
      <c r="L111" s="54">
        <f>MIN(J111:$J$136)</f>
        <v>27.700831024930746</v>
      </c>
      <c r="M111" s="55">
        <f>MIN(K111:$K$136)</f>
        <v>4.1666666666666687</v>
      </c>
      <c r="N111" s="24">
        <f t="shared" si="24"/>
        <v>-55.401662049861493</v>
      </c>
      <c r="O111" s="24">
        <f t="shared" si="25"/>
        <v>45</v>
      </c>
      <c r="P111" s="45"/>
      <c r="Q111" s="52">
        <f t="shared" si="38"/>
        <v>0.85964912280701755</v>
      </c>
      <c r="R111" s="24">
        <f t="shared" si="26"/>
        <v>7.3868882733148657</v>
      </c>
      <c r="S111" s="24">
        <f t="shared" si="27"/>
        <v>40.833333333333329</v>
      </c>
      <c r="T111" s="45"/>
      <c r="U111" s="36">
        <f t="shared" si="28"/>
        <v>0</v>
      </c>
      <c r="V111" s="36">
        <f t="shared" si="39"/>
        <v>17.416666666666668</v>
      </c>
      <c r="W111" s="24">
        <f t="shared" si="40"/>
        <v>24.803554939981534</v>
      </c>
      <c r="X111" s="24">
        <f t="shared" si="41"/>
        <v>23.416666666666661</v>
      </c>
      <c r="Y111" s="46"/>
      <c r="Z111" s="34">
        <v>0</v>
      </c>
      <c r="AA111" s="25">
        <f t="shared" si="29"/>
        <v>0</v>
      </c>
      <c r="AB111" s="10">
        <f t="shared" si="30"/>
        <v>0</v>
      </c>
      <c r="AC111" s="26">
        <f t="shared" si="31"/>
        <v>100</v>
      </c>
      <c r="AD111" s="47"/>
      <c r="AE111" s="26">
        <f t="shared" si="32"/>
        <v>0</v>
      </c>
      <c r="AF111" s="34">
        <v>0</v>
      </c>
      <c r="AG111" s="25">
        <f t="shared" si="33"/>
        <v>1</v>
      </c>
      <c r="AH111" s="10">
        <f t="shared" si="34"/>
        <v>0</v>
      </c>
      <c r="AI111" s="26">
        <f t="shared" si="35"/>
        <v>-100</v>
      </c>
      <c r="AJ111" s="47"/>
    </row>
    <row r="112" spans="1:36" s="44" customFormat="1" ht="14.45">
      <c r="A112" s="41"/>
      <c r="B112" s="22">
        <f t="shared" si="36"/>
        <v>6.6666666666666555E-2</v>
      </c>
      <c r="C112" s="42"/>
      <c r="D112" s="48" t="s">
        <v>108</v>
      </c>
      <c r="E112" s="43"/>
      <c r="F112" s="31">
        <v>100</v>
      </c>
      <c r="G112" s="31">
        <v>0</v>
      </c>
      <c r="H112" s="52">
        <f t="shared" si="37"/>
        <v>0.43859649122807021</v>
      </c>
      <c r="J112" s="54">
        <f t="shared" si="22"/>
        <v>29.547553093259463</v>
      </c>
      <c r="K112" s="55">
        <f t="shared" si="23"/>
        <v>20.833333333333332</v>
      </c>
      <c r="L112" s="54">
        <f>MIN(J112:$J$136)</f>
        <v>29.547553093259463</v>
      </c>
      <c r="M112" s="55">
        <f>MIN(K112:$K$136)</f>
        <v>4.1666666666666687</v>
      </c>
      <c r="N112" s="24">
        <f t="shared" si="24"/>
        <v>-59.095106186518926</v>
      </c>
      <c r="O112" s="24">
        <f t="shared" si="25"/>
        <v>41.666666666666664</v>
      </c>
      <c r="P112" s="45"/>
      <c r="Q112" s="52">
        <f t="shared" si="38"/>
        <v>0.82456140350877194</v>
      </c>
      <c r="R112" s="24">
        <f t="shared" si="26"/>
        <v>9.2336103416435815</v>
      </c>
      <c r="S112" s="24">
        <f t="shared" si="27"/>
        <v>39.166666666666664</v>
      </c>
      <c r="T112" s="45"/>
      <c r="U112" s="36">
        <f t="shared" si="28"/>
        <v>0</v>
      </c>
      <c r="V112" s="36">
        <f t="shared" si="39"/>
        <v>17.416666666666668</v>
      </c>
      <c r="W112" s="24">
        <f t="shared" si="40"/>
        <v>26.650277008310248</v>
      </c>
      <c r="X112" s="24">
        <f t="shared" si="41"/>
        <v>21.749999999999996</v>
      </c>
      <c r="Y112" s="46"/>
      <c r="Z112" s="34">
        <v>0</v>
      </c>
      <c r="AA112" s="25">
        <f t="shared" si="29"/>
        <v>0</v>
      </c>
      <c r="AB112" s="10">
        <f t="shared" si="30"/>
        <v>0</v>
      </c>
      <c r="AC112" s="26">
        <f t="shared" si="31"/>
        <v>100</v>
      </c>
      <c r="AD112" s="47"/>
      <c r="AE112" s="26">
        <f t="shared" si="32"/>
        <v>0</v>
      </c>
      <c r="AF112" s="34">
        <v>0</v>
      </c>
      <c r="AG112" s="25">
        <f t="shared" si="33"/>
        <v>1</v>
      </c>
      <c r="AH112" s="10">
        <f t="shared" si="34"/>
        <v>0</v>
      </c>
      <c r="AI112" s="26">
        <f t="shared" si="35"/>
        <v>-100</v>
      </c>
      <c r="AJ112" s="47"/>
    </row>
    <row r="113" spans="1:36" s="44" customFormat="1" ht="14.45">
      <c r="A113" s="41"/>
      <c r="B113" s="22">
        <f t="shared" si="36"/>
        <v>6.7361111111110997E-2</v>
      </c>
      <c r="C113" s="42"/>
      <c r="D113" s="48" t="s">
        <v>108</v>
      </c>
      <c r="E113" s="43"/>
      <c r="F113" s="31">
        <v>100</v>
      </c>
      <c r="G113" s="31">
        <v>0</v>
      </c>
      <c r="H113" s="52">
        <f t="shared" si="37"/>
        <v>0.40350877192982459</v>
      </c>
      <c r="J113" s="54">
        <f t="shared" si="22"/>
        <v>31.39427516158818</v>
      </c>
      <c r="K113" s="55">
        <f t="shared" si="23"/>
        <v>19.166666666666668</v>
      </c>
      <c r="L113" s="54">
        <f>MIN(J113:$J$136)</f>
        <v>31.39427516158818</v>
      </c>
      <c r="M113" s="55">
        <f>MIN(K113:$K$136)</f>
        <v>4.1666666666666687</v>
      </c>
      <c r="N113" s="24">
        <f t="shared" si="24"/>
        <v>-62.788550323176359</v>
      </c>
      <c r="O113" s="24">
        <f t="shared" si="25"/>
        <v>38.333333333333336</v>
      </c>
      <c r="P113" s="45"/>
      <c r="Q113" s="52">
        <f t="shared" si="38"/>
        <v>0.78947368421052633</v>
      </c>
      <c r="R113" s="24">
        <f t="shared" si="26"/>
        <v>11.080332409972298</v>
      </c>
      <c r="S113" s="24">
        <f t="shared" si="27"/>
        <v>37.5</v>
      </c>
      <c r="T113" s="45"/>
      <c r="U113" s="36">
        <f t="shared" si="28"/>
        <v>0</v>
      </c>
      <c r="V113" s="36">
        <f t="shared" si="39"/>
        <v>17.416666666666668</v>
      </c>
      <c r="W113" s="24">
        <f t="shared" si="40"/>
        <v>28.496999076638964</v>
      </c>
      <c r="X113" s="24">
        <f t="shared" si="41"/>
        <v>20.083333333333332</v>
      </c>
      <c r="Y113" s="46"/>
      <c r="Z113" s="34">
        <v>0</v>
      </c>
      <c r="AA113" s="25">
        <f t="shared" si="29"/>
        <v>0</v>
      </c>
      <c r="AB113" s="10">
        <f t="shared" si="30"/>
        <v>0</v>
      </c>
      <c r="AC113" s="26">
        <f t="shared" si="31"/>
        <v>100</v>
      </c>
      <c r="AD113" s="47"/>
      <c r="AE113" s="26">
        <f t="shared" si="32"/>
        <v>0</v>
      </c>
      <c r="AF113" s="34">
        <v>0</v>
      </c>
      <c r="AG113" s="25">
        <f t="shared" si="33"/>
        <v>1</v>
      </c>
      <c r="AH113" s="10">
        <f t="shared" si="34"/>
        <v>0</v>
      </c>
      <c r="AI113" s="26">
        <f t="shared" si="35"/>
        <v>-100</v>
      </c>
      <c r="AJ113" s="47"/>
    </row>
    <row r="114" spans="1:36" s="44" customFormat="1" ht="14.45">
      <c r="A114" s="41"/>
      <c r="B114" s="22">
        <f t="shared" si="36"/>
        <v>6.8055555555555439E-2</v>
      </c>
      <c r="C114" s="42"/>
      <c r="D114" s="48" t="s">
        <v>108</v>
      </c>
      <c r="E114" s="43"/>
      <c r="F114" s="31">
        <v>100</v>
      </c>
      <c r="G114" s="31">
        <v>0</v>
      </c>
      <c r="H114" s="52">
        <f t="shared" si="37"/>
        <v>0.36842105263157898</v>
      </c>
      <c r="J114" s="54">
        <f t="shared" si="22"/>
        <v>33.2409972299169</v>
      </c>
      <c r="K114" s="55">
        <f t="shared" si="23"/>
        <v>17.5</v>
      </c>
      <c r="L114" s="54">
        <f>MIN(J114:$J$136)</f>
        <v>33.2409972299169</v>
      </c>
      <c r="M114" s="55">
        <f>MIN(K114:$K$136)</f>
        <v>4.1666666666666687</v>
      </c>
      <c r="N114" s="24">
        <f t="shared" si="24"/>
        <v>-66.4819944598338</v>
      </c>
      <c r="O114" s="24">
        <f t="shared" si="25"/>
        <v>35</v>
      </c>
      <c r="P114" s="45"/>
      <c r="Q114" s="52">
        <f t="shared" si="38"/>
        <v>0.75438596491228072</v>
      </c>
      <c r="R114" s="24">
        <f t="shared" si="26"/>
        <v>12.927054478301015</v>
      </c>
      <c r="S114" s="24">
        <f t="shared" si="27"/>
        <v>35.833333333333329</v>
      </c>
      <c r="T114" s="45"/>
      <c r="U114" s="36">
        <f t="shared" si="28"/>
        <v>0</v>
      </c>
      <c r="V114" s="36">
        <f t="shared" si="39"/>
        <v>17.416666666666668</v>
      </c>
      <c r="W114" s="24">
        <f t="shared" si="40"/>
        <v>30.343721144967681</v>
      </c>
      <c r="X114" s="24">
        <f t="shared" si="41"/>
        <v>18.416666666666661</v>
      </c>
      <c r="Y114" s="46"/>
      <c r="Z114" s="34">
        <v>0</v>
      </c>
      <c r="AA114" s="25">
        <f t="shared" si="29"/>
        <v>0</v>
      </c>
      <c r="AB114" s="10">
        <f t="shared" si="30"/>
        <v>0</v>
      </c>
      <c r="AC114" s="26">
        <f t="shared" si="31"/>
        <v>100</v>
      </c>
      <c r="AD114" s="47"/>
      <c r="AE114" s="26">
        <f t="shared" si="32"/>
        <v>0</v>
      </c>
      <c r="AF114" s="34">
        <v>0</v>
      </c>
      <c r="AG114" s="25">
        <f t="shared" si="33"/>
        <v>1</v>
      </c>
      <c r="AH114" s="10">
        <f t="shared" si="34"/>
        <v>0</v>
      </c>
      <c r="AI114" s="26">
        <f t="shared" si="35"/>
        <v>-100</v>
      </c>
      <c r="AJ114" s="47"/>
    </row>
    <row r="115" spans="1:36" s="44" customFormat="1" ht="14.45">
      <c r="A115" s="41"/>
      <c r="B115" s="22">
        <f t="shared" si="36"/>
        <v>6.8749999999999881E-2</v>
      </c>
      <c r="C115" s="42"/>
      <c r="D115" s="48" t="s">
        <v>108</v>
      </c>
      <c r="E115" s="43"/>
      <c r="F115" s="31">
        <v>100</v>
      </c>
      <c r="G115" s="31">
        <v>0</v>
      </c>
      <c r="H115" s="52">
        <f t="shared" si="37"/>
        <v>0.33333333333333337</v>
      </c>
      <c r="J115" s="54">
        <f t="shared" si="22"/>
        <v>35.087719298245609</v>
      </c>
      <c r="K115" s="55">
        <f t="shared" si="23"/>
        <v>15.833333333333334</v>
      </c>
      <c r="L115" s="54">
        <f>MIN(J115:$J$136)</f>
        <v>35.087719298245609</v>
      </c>
      <c r="M115" s="55">
        <f>MIN(K115:$K$136)</f>
        <v>4.1666666666666687</v>
      </c>
      <c r="N115" s="24">
        <f t="shared" si="24"/>
        <v>-70.175438596491219</v>
      </c>
      <c r="O115" s="24">
        <f t="shared" si="25"/>
        <v>31.666666666666668</v>
      </c>
      <c r="P115" s="45"/>
      <c r="Q115" s="52">
        <f t="shared" si="38"/>
        <v>0.7192982456140351</v>
      </c>
      <c r="R115" s="24">
        <f t="shared" si="26"/>
        <v>14.773776546629731</v>
      </c>
      <c r="S115" s="24">
        <f t="shared" si="27"/>
        <v>34.166666666666664</v>
      </c>
      <c r="T115" s="45"/>
      <c r="U115" s="36">
        <f t="shared" si="28"/>
        <v>0</v>
      </c>
      <c r="V115" s="36">
        <f t="shared" si="39"/>
        <v>17.416666666666668</v>
      </c>
      <c r="W115" s="24">
        <f t="shared" si="40"/>
        <v>32.190443213296398</v>
      </c>
      <c r="X115" s="24">
        <f t="shared" si="41"/>
        <v>16.749999999999996</v>
      </c>
      <c r="Y115" s="46"/>
      <c r="Z115" s="34">
        <v>0</v>
      </c>
      <c r="AA115" s="25">
        <f t="shared" si="29"/>
        <v>0</v>
      </c>
      <c r="AB115" s="10">
        <f t="shared" si="30"/>
        <v>0</v>
      </c>
      <c r="AC115" s="26">
        <f t="shared" si="31"/>
        <v>100</v>
      </c>
      <c r="AD115" s="47"/>
      <c r="AE115" s="26">
        <f t="shared" si="32"/>
        <v>0</v>
      </c>
      <c r="AF115" s="34">
        <v>0</v>
      </c>
      <c r="AG115" s="25">
        <f t="shared" si="33"/>
        <v>1</v>
      </c>
      <c r="AH115" s="10">
        <f t="shared" si="34"/>
        <v>0</v>
      </c>
      <c r="AI115" s="26">
        <f t="shared" si="35"/>
        <v>-100</v>
      </c>
      <c r="AJ115" s="47"/>
    </row>
    <row r="116" spans="1:36" s="44" customFormat="1" ht="14.45">
      <c r="A116" s="41"/>
      <c r="B116" s="22">
        <f t="shared" si="36"/>
        <v>6.9444444444444323E-2</v>
      </c>
      <c r="C116" s="42"/>
      <c r="D116" s="48" t="s">
        <v>108</v>
      </c>
      <c r="E116" s="43"/>
      <c r="F116" s="31">
        <v>100</v>
      </c>
      <c r="G116" s="31">
        <v>0</v>
      </c>
      <c r="H116" s="52">
        <f t="shared" si="37"/>
        <v>0.29824561403508776</v>
      </c>
      <c r="J116" s="54">
        <f t="shared" si="22"/>
        <v>36.934441366574326</v>
      </c>
      <c r="K116" s="55">
        <f t="shared" si="23"/>
        <v>14.166666666666668</v>
      </c>
      <c r="L116" s="54">
        <f>MIN(J116:$J$136)</f>
        <v>36.934441366574326</v>
      </c>
      <c r="M116" s="55">
        <f>MIN(K116:$K$136)</f>
        <v>4.1666666666666687</v>
      </c>
      <c r="N116" s="24">
        <f t="shared" si="24"/>
        <v>-73.868882733148652</v>
      </c>
      <c r="O116" s="24">
        <f t="shared" si="25"/>
        <v>28.333333333333336</v>
      </c>
      <c r="P116" s="45"/>
      <c r="Q116" s="52">
        <f t="shared" si="38"/>
        <v>0.68421052631578949</v>
      </c>
      <c r="R116" s="24">
        <f t="shared" si="26"/>
        <v>16.62049861495845</v>
      </c>
      <c r="S116" s="24">
        <f t="shared" si="27"/>
        <v>32.5</v>
      </c>
      <c r="T116" s="45"/>
      <c r="U116" s="36">
        <f t="shared" si="28"/>
        <v>0</v>
      </c>
      <c r="V116" s="36">
        <f t="shared" si="39"/>
        <v>17.416666666666668</v>
      </c>
      <c r="W116" s="24">
        <f t="shared" si="40"/>
        <v>34.037165281625121</v>
      </c>
      <c r="X116" s="24">
        <f t="shared" si="41"/>
        <v>15.083333333333332</v>
      </c>
      <c r="Y116" s="46"/>
      <c r="Z116" s="34">
        <v>0</v>
      </c>
      <c r="AA116" s="25">
        <f t="shared" si="29"/>
        <v>0</v>
      </c>
      <c r="AB116" s="10">
        <f t="shared" si="30"/>
        <v>0</v>
      </c>
      <c r="AC116" s="26">
        <f t="shared" si="31"/>
        <v>100</v>
      </c>
      <c r="AD116" s="47"/>
      <c r="AE116" s="26">
        <f t="shared" si="32"/>
        <v>0</v>
      </c>
      <c r="AF116" s="34">
        <v>0</v>
      </c>
      <c r="AG116" s="25">
        <f t="shared" si="33"/>
        <v>1</v>
      </c>
      <c r="AH116" s="10">
        <f t="shared" si="34"/>
        <v>0</v>
      </c>
      <c r="AI116" s="26">
        <f t="shared" si="35"/>
        <v>-100</v>
      </c>
      <c r="AJ116" s="47"/>
    </row>
    <row r="117" spans="1:36" s="44" customFormat="1" ht="14.45">
      <c r="A117" s="41"/>
      <c r="B117" s="22">
        <f t="shared" si="36"/>
        <v>7.0138888888888765E-2</v>
      </c>
      <c r="C117" s="42"/>
      <c r="D117" s="48" t="s">
        <v>108</v>
      </c>
      <c r="E117" s="43"/>
      <c r="F117" s="31">
        <v>100</v>
      </c>
      <c r="G117" s="31">
        <v>0</v>
      </c>
      <c r="H117" s="52">
        <f t="shared" si="37"/>
        <v>0.26315789473684215</v>
      </c>
      <c r="J117" s="54">
        <f t="shared" si="22"/>
        <v>38.781163434903043</v>
      </c>
      <c r="K117" s="55">
        <f t="shared" si="23"/>
        <v>12.500000000000002</v>
      </c>
      <c r="L117" s="54">
        <f>MIN(J117:$J$136)</f>
        <v>38.781163434903043</v>
      </c>
      <c r="M117" s="55">
        <f>MIN(K117:$K$136)</f>
        <v>4.1666666666666687</v>
      </c>
      <c r="N117" s="24">
        <f t="shared" si="24"/>
        <v>-77.562326869806085</v>
      </c>
      <c r="O117" s="24">
        <f t="shared" si="25"/>
        <v>25.000000000000004</v>
      </c>
      <c r="P117" s="45"/>
      <c r="Q117" s="52">
        <f t="shared" si="38"/>
        <v>0.64912280701754388</v>
      </c>
      <c r="R117" s="24">
        <f t="shared" si="26"/>
        <v>18.467220683287163</v>
      </c>
      <c r="S117" s="24">
        <f t="shared" si="27"/>
        <v>30.833333333333332</v>
      </c>
      <c r="T117" s="45"/>
      <c r="U117" s="36">
        <f t="shared" si="28"/>
        <v>0</v>
      </c>
      <c r="V117" s="36">
        <f t="shared" si="39"/>
        <v>17.416666666666668</v>
      </c>
      <c r="W117" s="24">
        <f t="shared" si="40"/>
        <v>35.883887349953831</v>
      </c>
      <c r="X117" s="24">
        <f t="shared" si="41"/>
        <v>13.416666666666664</v>
      </c>
      <c r="Y117" s="46"/>
      <c r="Z117" s="34">
        <v>0</v>
      </c>
      <c r="AA117" s="25">
        <f t="shared" si="29"/>
        <v>0</v>
      </c>
      <c r="AB117" s="10">
        <f t="shared" si="30"/>
        <v>0</v>
      </c>
      <c r="AC117" s="26">
        <f t="shared" si="31"/>
        <v>100</v>
      </c>
      <c r="AD117" s="47"/>
      <c r="AE117" s="26">
        <f t="shared" si="32"/>
        <v>0</v>
      </c>
      <c r="AF117" s="34">
        <v>0</v>
      </c>
      <c r="AG117" s="25">
        <f t="shared" si="33"/>
        <v>1</v>
      </c>
      <c r="AH117" s="10">
        <f t="shared" si="34"/>
        <v>0</v>
      </c>
      <c r="AI117" s="26">
        <f t="shared" si="35"/>
        <v>-100</v>
      </c>
      <c r="AJ117" s="47"/>
    </row>
    <row r="118" spans="1:36" s="44" customFormat="1" ht="14.45">
      <c r="A118" s="41"/>
      <c r="B118" s="22">
        <f t="shared" si="36"/>
        <v>7.0833333333333207E-2</v>
      </c>
      <c r="C118" s="42"/>
      <c r="D118" s="48" t="s">
        <v>108</v>
      </c>
      <c r="E118" s="43"/>
      <c r="F118" s="31">
        <v>100</v>
      </c>
      <c r="G118" s="31">
        <v>0</v>
      </c>
      <c r="H118" s="52">
        <f t="shared" si="37"/>
        <v>0.22807017543859653</v>
      </c>
      <c r="J118" s="54">
        <f t="shared" si="22"/>
        <v>40.627885503231759</v>
      </c>
      <c r="K118" s="55">
        <f t="shared" si="23"/>
        <v>10.833333333333336</v>
      </c>
      <c r="L118" s="54">
        <f>MIN(J118:$J$136)</f>
        <v>40.627885503231759</v>
      </c>
      <c r="M118" s="55">
        <f>MIN(K118:$K$136)</f>
        <v>4.1666666666666687</v>
      </c>
      <c r="N118" s="24">
        <f t="shared" si="24"/>
        <v>-81.255771006463519</v>
      </c>
      <c r="O118" s="24">
        <f t="shared" si="25"/>
        <v>21.666666666666671</v>
      </c>
      <c r="P118" s="45"/>
      <c r="Q118" s="52">
        <f t="shared" si="38"/>
        <v>0.61403508771929827</v>
      </c>
      <c r="R118" s="24">
        <f t="shared" si="26"/>
        <v>20.31394275161588</v>
      </c>
      <c r="S118" s="24">
        <f t="shared" si="27"/>
        <v>29.166666666666668</v>
      </c>
      <c r="T118" s="45"/>
      <c r="U118" s="36">
        <f t="shared" si="28"/>
        <v>0</v>
      </c>
      <c r="V118" s="36">
        <f t="shared" si="39"/>
        <v>17.416666666666668</v>
      </c>
      <c r="W118" s="24">
        <f t="shared" si="40"/>
        <v>37.730609418282548</v>
      </c>
      <c r="X118" s="24">
        <f t="shared" si="41"/>
        <v>11.75</v>
      </c>
      <c r="Y118" s="46"/>
      <c r="Z118" s="34">
        <v>0</v>
      </c>
      <c r="AA118" s="25">
        <f t="shared" si="29"/>
        <v>0</v>
      </c>
      <c r="AB118" s="10">
        <f t="shared" si="30"/>
        <v>0</v>
      </c>
      <c r="AC118" s="26">
        <f t="shared" si="31"/>
        <v>100</v>
      </c>
      <c r="AD118" s="47"/>
      <c r="AE118" s="26">
        <f t="shared" si="32"/>
        <v>0</v>
      </c>
      <c r="AF118" s="34">
        <v>0</v>
      </c>
      <c r="AG118" s="25">
        <f t="shared" si="33"/>
        <v>1</v>
      </c>
      <c r="AH118" s="10">
        <f t="shared" si="34"/>
        <v>0</v>
      </c>
      <c r="AI118" s="26">
        <f t="shared" si="35"/>
        <v>-100</v>
      </c>
      <c r="AJ118" s="47"/>
    </row>
    <row r="119" spans="1:36" s="44" customFormat="1" ht="14.45">
      <c r="A119" s="41"/>
      <c r="B119" s="22">
        <f t="shared" si="36"/>
        <v>7.1527777777777649E-2</v>
      </c>
      <c r="C119" s="42"/>
      <c r="D119" s="48" t="s">
        <v>108</v>
      </c>
      <c r="E119" s="43"/>
      <c r="F119" s="31">
        <v>100</v>
      </c>
      <c r="G119" s="31">
        <v>0</v>
      </c>
      <c r="H119" s="52">
        <f t="shared" si="37"/>
        <v>0.19298245614035092</v>
      </c>
      <c r="J119" s="54">
        <f t="shared" si="22"/>
        <v>42.474607571560476</v>
      </c>
      <c r="K119" s="55">
        <f t="shared" si="23"/>
        <v>9.1666666666666679</v>
      </c>
      <c r="L119" s="54">
        <f>MIN(J119:$J$136)</f>
        <v>42.474607571560476</v>
      </c>
      <c r="M119" s="55">
        <f>MIN(K119:$K$136)</f>
        <v>4.1666666666666687</v>
      </c>
      <c r="N119" s="24">
        <f t="shared" si="24"/>
        <v>-84.949215143120952</v>
      </c>
      <c r="O119" s="24">
        <f t="shared" si="25"/>
        <v>18.333333333333336</v>
      </c>
      <c r="P119" s="45"/>
      <c r="Q119" s="52">
        <f t="shared" si="38"/>
        <v>0.57894736842105265</v>
      </c>
      <c r="R119" s="24">
        <f t="shared" si="26"/>
        <v>22.160664819944596</v>
      </c>
      <c r="S119" s="24">
        <f t="shared" si="27"/>
        <v>27.5</v>
      </c>
      <c r="T119" s="45"/>
      <c r="U119" s="36">
        <f t="shared" si="28"/>
        <v>0</v>
      </c>
      <c r="V119" s="36">
        <f t="shared" si="39"/>
        <v>17.416666666666668</v>
      </c>
      <c r="W119" s="24">
        <f t="shared" si="40"/>
        <v>39.577331486611264</v>
      </c>
      <c r="X119" s="24">
        <f t="shared" si="41"/>
        <v>10.083333333333332</v>
      </c>
      <c r="Y119" s="46"/>
      <c r="Z119" s="34">
        <v>0</v>
      </c>
      <c r="AA119" s="25">
        <f t="shared" si="29"/>
        <v>0</v>
      </c>
      <c r="AB119" s="10">
        <f t="shared" si="30"/>
        <v>0</v>
      </c>
      <c r="AC119" s="26">
        <f t="shared" si="31"/>
        <v>100</v>
      </c>
      <c r="AD119" s="47"/>
      <c r="AE119" s="26">
        <f t="shared" si="32"/>
        <v>0</v>
      </c>
      <c r="AF119" s="34">
        <v>0</v>
      </c>
      <c r="AG119" s="25">
        <f t="shared" si="33"/>
        <v>1</v>
      </c>
      <c r="AH119" s="10">
        <f t="shared" si="34"/>
        <v>0</v>
      </c>
      <c r="AI119" s="26">
        <f t="shared" si="35"/>
        <v>-100</v>
      </c>
      <c r="AJ119" s="47"/>
    </row>
    <row r="120" spans="1:36" s="44" customFormat="1" ht="14.45">
      <c r="A120" s="41"/>
      <c r="B120" s="22">
        <f t="shared" si="36"/>
        <v>7.2222222222222091E-2</v>
      </c>
      <c r="C120" s="42"/>
      <c r="D120" s="48" t="s">
        <v>108</v>
      </c>
      <c r="E120" s="43"/>
      <c r="F120" s="31">
        <v>100</v>
      </c>
      <c r="G120" s="31">
        <v>0</v>
      </c>
      <c r="H120" s="52">
        <f t="shared" si="37"/>
        <v>0.15789473684210531</v>
      </c>
      <c r="J120" s="54">
        <f t="shared" si="22"/>
        <v>44.321329639889193</v>
      </c>
      <c r="K120" s="55">
        <f t="shared" si="23"/>
        <v>7.5000000000000018</v>
      </c>
      <c r="L120" s="54">
        <f>MIN(J120:$J$136)</f>
        <v>44.321329639889193</v>
      </c>
      <c r="M120" s="55">
        <f>MIN(K120:$K$136)</f>
        <v>4.1666666666666687</v>
      </c>
      <c r="N120" s="24">
        <f t="shared" si="24"/>
        <v>-88.642659279778385</v>
      </c>
      <c r="O120" s="24">
        <f t="shared" si="25"/>
        <v>15.000000000000004</v>
      </c>
      <c r="P120" s="45"/>
      <c r="Q120" s="52">
        <f t="shared" si="38"/>
        <v>0.54385964912280704</v>
      </c>
      <c r="R120" s="24">
        <f t="shared" si="26"/>
        <v>24.007386888273313</v>
      </c>
      <c r="S120" s="24">
        <f t="shared" si="27"/>
        <v>25.833333333333336</v>
      </c>
      <c r="T120" s="45"/>
      <c r="U120" s="36">
        <f t="shared" si="28"/>
        <v>0</v>
      </c>
      <c r="V120" s="36">
        <f t="shared" si="39"/>
        <v>17.416666666666668</v>
      </c>
      <c r="W120" s="24">
        <f t="shared" si="40"/>
        <v>41.424053554939981</v>
      </c>
      <c r="X120" s="24">
        <f t="shared" si="41"/>
        <v>8.4166666666666679</v>
      </c>
      <c r="Y120" s="46"/>
      <c r="Z120" s="34">
        <v>0</v>
      </c>
      <c r="AA120" s="25">
        <f t="shared" si="29"/>
        <v>0</v>
      </c>
      <c r="AB120" s="10">
        <f t="shared" si="30"/>
        <v>0</v>
      </c>
      <c r="AC120" s="26">
        <f t="shared" si="31"/>
        <v>100</v>
      </c>
      <c r="AD120" s="47"/>
      <c r="AE120" s="26">
        <f t="shared" si="32"/>
        <v>0</v>
      </c>
      <c r="AF120" s="34">
        <v>0</v>
      </c>
      <c r="AG120" s="25">
        <f t="shared" si="33"/>
        <v>1</v>
      </c>
      <c r="AH120" s="10">
        <f t="shared" si="34"/>
        <v>0</v>
      </c>
      <c r="AI120" s="26">
        <f t="shared" si="35"/>
        <v>-100</v>
      </c>
      <c r="AJ120" s="47"/>
    </row>
    <row r="121" spans="1:36" s="44" customFormat="1" ht="14.45">
      <c r="A121" s="41"/>
      <c r="B121" s="22">
        <f t="shared" si="36"/>
        <v>7.2916666666666533E-2</v>
      </c>
      <c r="C121" s="42"/>
      <c r="D121" s="48" t="s">
        <v>108</v>
      </c>
      <c r="E121" s="43"/>
      <c r="F121" s="31">
        <v>100</v>
      </c>
      <c r="G121" s="31">
        <v>0</v>
      </c>
      <c r="H121" s="52">
        <f t="shared" si="37"/>
        <v>0.1228070175438597</v>
      </c>
      <c r="J121" s="54">
        <f t="shared" si="22"/>
        <v>46.168051708217909</v>
      </c>
      <c r="K121" s="55">
        <f t="shared" si="23"/>
        <v>5.8333333333333348</v>
      </c>
      <c r="L121" s="54">
        <f>MIN(J121:$J$136)</f>
        <v>46.168051708217909</v>
      </c>
      <c r="M121" s="55">
        <f>MIN(K121:$K$136)</f>
        <v>4.1666666666666687</v>
      </c>
      <c r="N121" s="24">
        <f t="shared" si="24"/>
        <v>-92.336103416435819</v>
      </c>
      <c r="O121" s="24">
        <f t="shared" si="25"/>
        <v>11.66666666666667</v>
      </c>
      <c r="P121" s="45"/>
      <c r="Q121" s="52">
        <f t="shared" si="38"/>
        <v>0.50877192982456143</v>
      </c>
      <c r="R121" s="24">
        <f t="shared" si="26"/>
        <v>25.85410895660203</v>
      </c>
      <c r="S121" s="24">
        <f t="shared" si="27"/>
        <v>24.166666666666668</v>
      </c>
      <c r="T121" s="45"/>
      <c r="U121" s="36">
        <f t="shared" si="28"/>
        <v>0</v>
      </c>
      <c r="V121" s="36">
        <f t="shared" si="39"/>
        <v>17.416666666666668</v>
      </c>
      <c r="W121" s="24">
        <f t="shared" si="40"/>
        <v>43.270775623268698</v>
      </c>
      <c r="X121" s="24">
        <f t="shared" si="41"/>
        <v>6.75</v>
      </c>
      <c r="Y121" s="46"/>
      <c r="Z121" s="34">
        <v>0</v>
      </c>
      <c r="AA121" s="25">
        <f t="shared" si="29"/>
        <v>0</v>
      </c>
      <c r="AB121" s="10">
        <f t="shared" si="30"/>
        <v>0</v>
      </c>
      <c r="AC121" s="26">
        <f t="shared" si="31"/>
        <v>100</v>
      </c>
      <c r="AD121" s="47"/>
      <c r="AE121" s="26">
        <f t="shared" si="32"/>
        <v>0</v>
      </c>
      <c r="AF121" s="34">
        <v>0</v>
      </c>
      <c r="AG121" s="25">
        <f t="shared" si="33"/>
        <v>1</v>
      </c>
      <c r="AH121" s="10">
        <f t="shared" si="34"/>
        <v>0</v>
      </c>
      <c r="AI121" s="26">
        <f t="shared" si="35"/>
        <v>-100</v>
      </c>
      <c r="AJ121" s="47"/>
    </row>
    <row r="122" spans="1:36" s="44" customFormat="1" ht="14.45">
      <c r="A122" s="41"/>
      <c r="B122" s="22">
        <f t="shared" si="36"/>
        <v>7.3611111111110974E-2</v>
      </c>
      <c r="C122" s="42"/>
      <c r="D122" s="48" t="s">
        <v>108</v>
      </c>
      <c r="E122" s="43"/>
      <c r="F122" s="31">
        <v>0</v>
      </c>
      <c r="G122" s="31">
        <v>0</v>
      </c>
      <c r="H122" s="52">
        <f t="shared" si="37"/>
        <v>8.7719298245614086E-2</v>
      </c>
      <c r="J122" s="54">
        <f t="shared" si="22"/>
        <v>48.014773776546626</v>
      </c>
      <c r="K122" s="55">
        <f t="shared" si="23"/>
        <v>4.1666666666666687</v>
      </c>
      <c r="L122" s="54">
        <f>MIN(J122:$J$136)</f>
        <v>48.014773776546626</v>
      </c>
      <c r="M122" s="55">
        <f>MIN(K122:$K$136)</f>
        <v>4.1666666666666687</v>
      </c>
      <c r="N122" s="24">
        <f t="shared" si="24"/>
        <v>-96.029547553093252</v>
      </c>
      <c r="O122" s="24">
        <f t="shared" si="25"/>
        <v>8.3333333333333375</v>
      </c>
      <c r="P122" s="45"/>
      <c r="Q122" s="52">
        <f t="shared" si="38"/>
        <v>0.47368421052631582</v>
      </c>
      <c r="R122" s="24">
        <f t="shared" si="26"/>
        <v>27.700831024930746</v>
      </c>
      <c r="S122" s="24">
        <f t="shared" si="27"/>
        <v>22.5</v>
      </c>
      <c r="T122" s="45"/>
      <c r="U122" s="36">
        <f t="shared" si="28"/>
        <v>0</v>
      </c>
      <c r="V122" s="36">
        <f t="shared" si="39"/>
        <v>17.416666666666668</v>
      </c>
      <c r="W122" s="24">
        <f t="shared" si="40"/>
        <v>45.117497691597414</v>
      </c>
      <c r="X122" s="24">
        <f t="shared" si="41"/>
        <v>5.0833333333333321</v>
      </c>
      <c r="Y122" s="46"/>
      <c r="Z122" s="34">
        <v>0</v>
      </c>
      <c r="AA122" s="25">
        <f t="shared" si="29"/>
        <v>0</v>
      </c>
      <c r="AB122" s="10">
        <f t="shared" si="30"/>
        <v>0</v>
      </c>
      <c r="AC122" s="26">
        <f t="shared" si="31"/>
        <v>100</v>
      </c>
      <c r="AD122" s="47"/>
      <c r="AE122" s="26">
        <f t="shared" si="32"/>
        <v>0</v>
      </c>
      <c r="AF122" s="34">
        <v>0</v>
      </c>
      <c r="AG122" s="25">
        <f t="shared" si="33"/>
        <v>1</v>
      </c>
      <c r="AH122" s="10">
        <f t="shared" si="34"/>
        <v>0</v>
      </c>
      <c r="AI122" s="26">
        <f t="shared" si="35"/>
        <v>-100</v>
      </c>
      <c r="AJ122" s="47"/>
    </row>
    <row r="123" spans="1:36" s="44" customFormat="1" ht="14.45">
      <c r="A123" s="41"/>
      <c r="B123" s="22">
        <f t="shared" si="36"/>
        <v>7.4305555555555416E-2</v>
      </c>
      <c r="C123" s="42"/>
      <c r="D123" s="48" t="s">
        <v>108</v>
      </c>
      <c r="E123" s="43"/>
      <c r="F123" s="31">
        <v>0</v>
      </c>
      <c r="G123" s="31">
        <v>0</v>
      </c>
      <c r="H123" s="52">
        <f t="shared" si="37"/>
        <v>8.7719298245614086E-2</v>
      </c>
      <c r="J123" s="54">
        <f t="shared" si="22"/>
        <v>48.014773776546626</v>
      </c>
      <c r="K123" s="55">
        <f t="shared" si="23"/>
        <v>4.1666666666666687</v>
      </c>
      <c r="L123" s="54">
        <f>MIN(J123:$J$136)</f>
        <v>48.014773776546626</v>
      </c>
      <c r="M123" s="55">
        <f>MIN(K123:$K$136)</f>
        <v>4.1666666666666687</v>
      </c>
      <c r="N123" s="24">
        <f t="shared" si="24"/>
        <v>-96.029547553093252</v>
      </c>
      <c r="O123" s="24">
        <f t="shared" si="25"/>
        <v>8.3333333333333375</v>
      </c>
      <c r="P123" s="45"/>
      <c r="Q123" s="52">
        <f t="shared" si="38"/>
        <v>0.47368421052631582</v>
      </c>
      <c r="R123" s="24">
        <f t="shared" si="26"/>
        <v>27.700831024930746</v>
      </c>
      <c r="S123" s="24">
        <f t="shared" si="27"/>
        <v>22.5</v>
      </c>
      <c r="T123" s="45"/>
      <c r="U123" s="36">
        <f t="shared" si="28"/>
        <v>0</v>
      </c>
      <c r="V123" s="36">
        <f t="shared" si="39"/>
        <v>17.416666666666668</v>
      </c>
      <c r="W123" s="24">
        <f t="shared" si="40"/>
        <v>45.117497691597414</v>
      </c>
      <c r="X123" s="24">
        <f t="shared" si="41"/>
        <v>5.0833333333333321</v>
      </c>
      <c r="Y123" s="46"/>
      <c r="Z123" s="34">
        <v>0</v>
      </c>
      <c r="AA123" s="25">
        <f t="shared" si="29"/>
        <v>0</v>
      </c>
      <c r="AB123" s="10">
        <f t="shared" si="30"/>
        <v>0</v>
      </c>
      <c r="AC123" s="26">
        <f t="shared" si="31"/>
        <v>100</v>
      </c>
      <c r="AD123" s="47"/>
      <c r="AE123" s="26">
        <f t="shared" si="32"/>
        <v>0</v>
      </c>
      <c r="AF123" s="34">
        <v>0</v>
      </c>
      <c r="AG123" s="25">
        <f t="shared" si="33"/>
        <v>1</v>
      </c>
      <c r="AH123" s="10">
        <f t="shared" si="34"/>
        <v>0</v>
      </c>
      <c r="AI123" s="26">
        <f t="shared" si="35"/>
        <v>-100</v>
      </c>
      <c r="AJ123" s="47"/>
    </row>
    <row r="124" spans="1:36" s="44" customFormat="1" ht="14.45">
      <c r="A124" s="41"/>
      <c r="B124" s="22">
        <f t="shared" si="36"/>
        <v>7.4999999999999858E-2</v>
      </c>
      <c r="C124" s="42"/>
      <c r="D124" s="48" t="s">
        <v>108</v>
      </c>
      <c r="E124" s="43"/>
      <c r="F124" s="31">
        <v>0</v>
      </c>
      <c r="G124" s="31">
        <v>0</v>
      </c>
      <c r="H124" s="52">
        <f t="shared" si="37"/>
        <v>8.7719298245614086E-2</v>
      </c>
      <c r="J124" s="54">
        <f t="shared" si="22"/>
        <v>48.014773776546626</v>
      </c>
      <c r="K124" s="55">
        <f t="shared" si="23"/>
        <v>4.1666666666666687</v>
      </c>
      <c r="L124" s="54">
        <f>MIN(J124:$J$136)</f>
        <v>48.014773776546626</v>
      </c>
      <c r="M124" s="55">
        <f>MIN(K124:$K$136)</f>
        <v>4.1666666666666687</v>
      </c>
      <c r="N124" s="24">
        <f t="shared" si="24"/>
        <v>-96.029547553093252</v>
      </c>
      <c r="O124" s="24">
        <f t="shared" si="25"/>
        <v>8.3333333333333375</v>
      </c>
      <c r="P124" s="45"/>
      <c r="Q124" s="52">
        <f t="shared" si="38"/>
        <v>0.47368421052631582</v>
      </c>
      <c r="R124" s="24">
        <f t="shared" si="26"/>
        <v>27.700831024930746</v>
      </c>
      <c r="S124" s="24">
        <f t="shared" si="27"/>
        <v>22.5</v>
      </c>
      <c r="T124" s="45"/>
      <c r="U124" s="36">
        <f t="shared" si="28"/>
        <v>0</v>
      </c>
      <c r="V124" s="36">
        <f t="shared" si="39"/>
        <v>17.416666666666668</v>
      </c>
      <c r="W124" s="24">
        <f t="shared" si="40"/>
        <v>45.117497691597414</v>
      </c>
      <c r="X124" s="24">
        <f t="shared" si="41"/>
        <v>5.0833333333333321</v>
      </c>
      <c r="Y124" s="46"/>
      <c r="Z124" s="34">
        <v>0</v>
      </c>
      <c r="AA124" s="25">
        <f t="shared" si="29"/>
        <v>0</v>
      </c>
      <c r="AB124" s="10">
        <f t="shared" si="30"/>
        <v>0</v>
      </c>
      <c r="AC124" s="26">
        <f t="shared" si="31"/>
        <v>100</v>
      </c>
      <c r="AD124" s="47"/>
      <c r="AE124" s="26">
        <f t="shared" si="32"/>
        <v>0</v>
      </c>
      <c r="AF124" s="34">
        <v>0</v>
      </c>
      <c r="AG124" s="25">
        <f t="shared" si="33"/>
        <v>1</v>
      </c>
      <c r="AH124" s="10">
        <f t="shared" si="34"/>
        <v>0</v>
      </c>
      <c r="AI124" s="26">
        <f t="shared" si="35"/>
        <v>-100</v>
      </c>
      <c r="AJ124" s="47"/>
    </row>
    <row r="125" spans="1:36" s="44" customFormat="1" ht="14.45">
      <c r="A125" s="41"/>
      <c r="B125" s="22">
        <f t="shared" si="36"/>
        <v>7.56944444444443E-2</v>
      </c>
      <c r="C125" s="42"/>
      <c r="D125" s="48" t="s">
        <v>108</v>
      </c>
      <c r="E125" s="43"/>
      <c r="F125" s="31">
        <v>0</v>
      </c>
      <c r="G125" s="31">
        <v>0</v>
      </c>
      <c r="H125" s="52">
        <f t="shared" si="37"/>
        <v>8.7719298245614086E-2</v>
      </c>
      <c r="J125" s="54">
        <f t="shared" si="22"/>
        <v>48.014773776546626</v>
      </c>
      <c r="K125" s="55">
        <f t="shared" si="23"/>
        <v>4.1666666666666687</v>
      </c>
      <c r="L125" s="54">
        <f>MIN(J125:$J$136)</f>
        <v>48.014773776546626</v>
      </c>
      <c r="M125" s="55">
        <f>MIN(K125:$K$136)</f>
        <v>4.1666666666666687</v>
      </c>
      <c r="N125" s="24">
        <f t="shared" si="24"/>
        <v>-96.029547553093252</v>
      </c>
      <c r="O125" s="24">
        <f t="shared" si="25"/>
        <v>8.3333333333333375</v>
      </c>
      <c r="P125" s="45"/>
      <c r="Q125" s="52">
        <f t="shared" si="38"/>
        <v>0.47368421052631582</v>
      </c>
      <c r="R125" s="24">
        <f t="shared" si="26"/>
        <v>27.700831024930746</v>
      </c>
      <c r="S125" s="24">
        <f t="shared" si="27"/>
        <v>22.5</v>
      </c>
      <c r="T125" s="45"/>
      <c r="U125" s="36">
        <f t="shared" si="28"/>
        <v>0</v>
      </c>
      <c r="V125" s="36">
        <f t="shared" si="39"/>
        <v>17.416666666666668</v>
      </c>
      <c r="W125" s="24">
        <f t="shared" si="40"/>
        <v>45.117497691597414</v>
      </c>
      <c r="X125" s="24">
        <f t="shared" si="41"/>
        <v>5.0833333333333321</v>
      </c>
      <c r="Y125" s="46"/>
      <c r="Z125" s="34">
        <v>0</v>
      </c>
      <c r="AA125" s="25">
        <f t="shared" si="29"/>
        <v>0</v>
      </c>
      <c r="AB125" s="10">
        <f t="shared" si="30"/>
        <v>0</v>
      </c>
      <c r="AC125" s="26">
        <f t="shared" si="31"/>
        <v>100</v>
      </c>
      <c r="AD125" s="47"/>
      <c r="AE125" s="26">
        <f t="shared" si="32"/>
        <v>0</v>
      </c>
      <c r="AF125" s="34">
        <v>0</v>
      </c>
      <c r="AG125" s="25">
        <f t="shared" si="33"/>
        <v>1</v>
      </c>
      <c r="AH125" s="10">
        <f t="shared" si="34"/>
        <v>0</v>
      </c>
      <c r="AI125" s="26">
        <f t="shared" si="35"/>
        <v>-100</v>
      </c>
      <c r="AJ125" s="47"/>
    </row>
    <row r="126" spans="1:36" s="44" customFormat="1" ht="14.45">
      <c r="A126" s="41"/>
      <c r="B126" s="22">
        <f t="shared" si="36"/>
        <v>7.6388888888888742E-2</v>
      </c>
      <c r="C126" s="42"/>
      <c r="D126" s="48" t="s">
        <v>108</v>
      </c>
      <c r="E126" s="43"/>
      <c r="F126" s="31">
        <v>0</v>
      </c>
      <c r="G126" s="31">
        <v>0</v>
      </c>
      <c r="H126" s="52">
        <f t="shared" si="37"/>
        <v>8.7719298245614086E-2</v>
      </c>
      <c r="J126" s="54">
        <f t="shared" si="22"/>
        <v>48.014773776546626</v>
      </c>
      <c r="K126" s="55">
        <f t="shared" si="23"/>
        <v>4.1666666666666687</v>
      </c>
      <c r="L126" s="54">
        <f>MIN(J126:$J$136)</f>
        <v>48.014773776546626</v>
      </c>
      <c r="M126" s="55">
        <f>MIN(K126:$K$136)</f>
        <v>4.1666666666666687</v>
      </c>
      <c r="N126" s="24">
        <f t="shared" si="24"/>
        <v>-96.029547553093252</v>
      </c>
      <c r="O126" s="24">
        <f t="shared" si="25"/>
        <v>8.3333333333333375</v>
      </c>
      <c r="P126" s="45"/>
      <c r="Q126" s="52">
        <f t="shared" si="38"/>
        <v>0.47368421052631582</v>
      </c>
      <c r="R126" s="24">
        <f t="shared" si="26"/>
        <v>27.700831024930746</v>
      </c>
      <c r="S126" s="24">
        <f t="shared" si="27"/>
        <v>22.5</v>
      </c>
      <c r="T126" s="45"/>
      <c r="U126" s="36">
        <f t="shared" si="28"/>
        <v>0</v>
      </c>
      <c r="V126" s="36">
        <f t="shared" si="39"/>
        <v>17.416666666666668</v>
      </c>
      <c r="W126" s="24">
        <f t="shared" si="40"/>
        <v>45.117497691597414</v>
      </c>
      <c r="X126" s="24">
        <f t="shared" si="41"/>
        <v>5.0833333333333321</v>
      </c>
      <c r="Y126" s="46"/>
      <c r="Z126" s="34">
        <v>0</v>
      </c>
      <c r="AA126" s="25">
        <f t="shared" si="29"/>
        <v>0</v>
      </c>
      <c r="AB126" s="10">
        <f t="shared" si="30"/>
        <v>0</v>
      </c>
      <c r="AC126" s="26">
        <f t="shared" si="31"/>
        <v>100</v>
      </c>
      <c r="AD126" s="47"/>
      <c r="AE126" s="26">
        <f t="shared" si="32"/>
        <v>0</v>
      </c>
      <c r="AF126" s="34">
        <v>0</v>
      </c>
      <c r="AG126" s="25">
        <f t="shared" si="33"/>
        <v>1</v>
      </c>
      <c r="AH126" s="10">
        <f t="shared" si="34"/>
        <v>0</v>
      </c>
      <c r="AI126" s="26">
        <f t="shared" si="35"/>
        <v>-100</v>
      </c>
      <c r="AJ126" s="47"/>
    </row>
    <row r="127" spans="1:36" s="44" customFormat="1" ht="14.45">
      <c r="A127" s="41"/>
      <c r="B127" s="22">
        <f t="shared" si="36"/>
        <v>7.7083333333333184E-2</v>
      </c>
      <c r="C127" s="42"/>
      <c r="D127" s="48" t="s">
        <v>108</v>
      </c>
      <c r="E127" s="43"/>
      <c r="F127" s="31">
        <v>0</v>
      </c>
      <c r="G127" s="31">
        <v>0</v>
      </c>
      <c r="H127" s="52">
        <f t="shared" si="37"/>
        <v>8.7719298245614086E-2</v>
      </c>
      <c r="J127" s="54">
        <f t="shared" si="22"/>
        <v>48.014773776546626</v>
      </c>
      <c r="K127" s="55">
        <f t="shared" si="23"/>
        <v>4.1666666666666687</v>
      </c>
      <c r="L127" s="54">
        <f>MIN(J127:$J$136)</f>
        <v>48.014773776546626</v>
      </c>
      <c r="M127" s="55">
        <f>MIN(K127:$K$136)</f>
        <v>4.1666666666666687</v>
      </c>
      <c r="N127" s="24">
        <f t="shared" si="24"/>
        <v>-96.029547553093252</v>
      </c>
      <c r="O127" s="24">
        <f t="shared" si="25"/>
        <v>8.3333333333333375</v>
      </c>
      <c r="P127" s="45"/>
      <c r="Q127" s="52">
        <f t="shared" si="38"/>
        <v>0.47368421052631582</v>
      </c>
      <c r="R127" s="24">
        <f t="shared" si="26"/>
        <v>27.700831024930746</v>
      </c>
      <c r="S127" s="24">
        <f t="shared" si="27"/>
        <v>22.5</v>
      </c>
      <c r="T127" s="45"/>
      <c r="U127" s="36">
        <f t="shared" si="28"/>
        <v>0</v>
      </c>
      <c r="V127" s="36">
        <f t="shared" si="39"/>
        <v>17.416666666666668</v>
      </c>
      <c r="W127" s="24">
        <f t="shared" si="40"/>
        <v>45.117497691597414</v>
      </c>
      <c r="X127" s="24">
        <f t="shared" si="41"/>
        <v>5.0833333333333321</v>
      </c>
      <c r="Y127" s="46"/>
      <c r="Z127" s="34">
        <v>0</v>
      </c>
      <c r="AA127" s="25">
        <f t="shared" si="29"/>
        <v>0</v>
      </c>
      <c r="AB127" s="10">
        <f t="shared" si="30"/>
        <v>0</v>
      </c>
      <c r="AC127" s="26">
        <f t="shared" si="31"/>
        <v>100</v>
      </c>
      <c r="AD127" s="47"/>
      <c r="AE127" s="26">
        <f t="shared" si="32"/>
        <v>0</v>
      </c>
      <c r="AF127" s="34">
        <v>0</v>
      </c>
      <c r="AG127" s="25">
        <f t="shared" si="33"/>
        <v>1</v>
      </c>
      <c r="AH127" s="10">
        <f t="shared" si="34"/>
        <v>0</v>
      </c>
      <c r="AI127" s="26">
        <f t="shared" si="35"/>
        <v>-100</v>
      </c>
      <c r="AJ127" s="47"/>
    </row>
    <row r="128" spans="1:36" s="44" customFormat="1" ht="14.45">
      <c r="A128" s="41"/>
      <c r="B128" s="22">
        <f t="shared" si="36"/>
        <v>7.7777777777777626E-2</v>
      </c>
      <c r="C128" s="42"/>
      <c r="D128" s="48" t="s">
        <v>108</v>
      </c>
      <c r="E128" s="43"/>
      <c r="F128" s="31">
        <v>0</v>
      </c>
      <c r="G128" s="31">
        <v>0</v>
      </c>
      <c r="H128" s="52">
        <f t="shared" si="37"/>
        <v>8.7719298245614086E-2</v>
      </c>
      <c r="J128" s="54">
        <f t="shared" si="22"/>
        <v>48.014773776546626</v>
      </c>
      <c r="K128" s="55">
        <f t="shared" si="23"/>
        <v>4.1666666666666687</v>
      </c>
      <c r="L128" s="54">
        <f>MIN(J128:$J$136)</f>
        <v>48.014773776546626</v>
      </c>
      <c r="M128" s="55">
        <f>MIN(K128:$K$136)</f>
        <v>4.1666666666666687</v>
      </c>
      <c r="N128" s="24">
        <f t="shared" si="24"/>
        <v>-96.029547553093252</v>
      </c>
      <c r="O128" s="24">
        <f t="shared" si="25"/>
        <v>8.3333333333333375</v>
      </c>
      <c r="P128" s="45"/>
      <c r="Q128" s="52">
        <f t="shared" si="38"/>
        <v>0.47368421052631582</v>
      </c>
      <c r="R128" s="24">
        <f t="shared" si="26"/>
        <v>27.700831024930746</v>
      </c>
      <c r="S128" s="24">
        <f t="shared" si="27"/>
        <v>22.5</v>
      </c>
      <c r="T128" s="45"/>
      <c r="U128" s="36">
        <f t="shared" si="28"/>
        <v>0</v>
      </c>
      <c r="V128" s="36">
        <f t="shared" si="39"/>
        <v>17.416666666666668</v>
      </c>
      <c r="W128" s="24">
        <f t="shared" si="40"/>
        <v>45.117497691597414</v>
      </c>
      <c r="X128" s="24">
        <f t="shared" si="41"/>
        <v>5.0833333333333321</v>
      </c>
      <c r="Y128" s="46"/>
      <c r="Z128" s="34">
        <v>0</v>
      </c>
      <c r="AA128" s="25">
        <f t="shared" si="29"/>
        <v>0</v>
      </c>
      <c r="AB128" s="10">
        <f t="shared" si="30"/>
        <v>0</v>
      </c>
      <c r="AC128" s="26">
        <f t="shared" si="31"/>
        <v>100</v>
      </c>
      <c r="AD128" s="47"/>
      <c r="AE128" s="26">
        <f t="shared" si="32"/>
        <v>0</v>
      </c>
      <c r="AF128" s="34">
        <v>0</v>
      </c>
      <c r="AG128" s="25">
        <f t="shared" si="33"/>
        <v>1</v>
      </c>
      <c r="AH128" s="10">
        <f t="shared" si="34"/>
        <v>0</v>
      </c>
      <c r="AI128" s="26">
        <f t="shared" si="35"/>
        <v>-100</v>
      </c>
      <c r="AJ128" s="47"/>
    </row>
    <row r="129" spans="1:36" s="44" customFormat="1" ht="14.45">
      <c r="A129" s="41"/>
      <c r="B129" s="22">
        <f t="shared" si="36"/>
        <v>7.8472222222222068E-2</v>
      </c>
      <c r="C129" s="42"/>
      <c r="D129" s="48" t="s">
        <v>108</v>
      </c>
      <c r="E129" s="43"/>
      <c r="F129" s="31">
        <v>0</v>
      </c>
      <c r="G129" s="31">
        <v>0</v>
      </c>
      <c r="H129" s="52">
        <f t="shared" si="37"/>
        <v>8.7719298245614086E-2</v>
      </c>
      <c r="J129" s="54">
        <f t="shared" si="22"/>
        <v>48.014773776546626</v>
      </c>
      <c r="K129" s="55">
        <f t="shared" si="23"/>
        <v>4.1666666666666687</v>
      </c>
      <c r="L129" s="54">
        <f>MIN(J129:$J$136)</f>
        <v>48.014773776546626</v>
      </c>
      <c r="M129" s="55">
        <f>MIN(K129:$K$136)</f>
        <v>4.1666666666666687</v>
      </c>
      <c r="N129" s="24">
        <f t="shared" si="24"/>
        <v>-96.029547553093252</v>
      </c>
      <c r="O129" s="24">
        <f t="shared" si="25"/>
        <v>8.3333333333333375</v>
      </c>
      <c r="P129" s="45"/>
      <c r="Q129" s="52">
        <f t="shared" si="38"/>
        <v>0.47368421052631582</v>
      </c>
      <c r="R129" s="24">
        <f t="shared" si="26"/>
        <v>27.700831024930746</v>
      </c>
      <c r="S129" s="24">
        <f t="shared" si="27"/>
        <v>22.5</v>
      </c>
      <c r="T129" s="45"/>
      <c r="U129" s="36">
        <f t="shared" si="28"/>
        <v>0</v>
      </c>
      <c r="V129" s="36">
        <f t="shared" si="39"/>
        <v>17.416666666666668</v>
      </c>
      <c r="W129" s="24">
        <f t="shared" si="40"/>
        <v>45.117497691597414</v>
      </c>
      <c r="X129" s="24">
        <f t="shared" si="41"/>
        <v>5.0833333333333321</v>
      </c>
      <c r="Y129" s="46"/>
      <c r="Z129" s="34">
        <v>0</v>
      </c>
      <c r="AA129" s="25">
        <f t="shared" si="29"/>
        <v>0</v>
      </c>
      <c r="AB129" s="10">
        <f t="shared" si="30"/>
        <v>0</v>
      </c>
      <c r="AC129" s="26">
        <f t="shared" si="31"/>
        <v>100</v>
      </c>
      <c r="AD129" s="47"/>
      <c r="AE129" s="26">
        <f t="shared" si="32"/>
        <v>0</v>
      </c>
      <c r="AF129" s="34">
        <v>0</v>
      </c>
      <c r="AG129" s="25">
        <f t="shared" si="33"/>
        <v>1</v>
      </c>
      <c r="AH129" s="10">
        <f t="shared" si="34"/>
        <v>0</v>
      </c>
      <c r="AI129" s="26">
        <f t="shared" si="35"/>
        <v>-100</v>
      </c>
      <c r="AJ129" s="47"/>
    </row>
    <row r="130" spans="1:36" s="44" customFormat="1" ht="14.45">
      <c r="A130" s="41"/>
      <c r="B130" s="22">
        <f t="shared" si="36"/>
        <v>7.916666666666651E-2</v>
      </c>
      <c r="C130" s="42"/>
      <c r="D130" s="48" t="s">
        <v>108</v>
      </c>
      <c r="E130" s="43"/>
      <c r="F130" s="31">
        <v>0</v>
      </c>
      <c r="G130" s="31">
        <v>0</v>
      </c>
      <c r="H130" s="52">
        <f t="shared" si="37"/>
        <v>8.7719298245614086E-2</v>
      </c>
      <c r="J130" s="54">
        <f t="shared" si="22"/>
        <v>48.014773776546626</v>
      </c>
      <c r="K130" s="55">
        <f t="shared" si="23"/>
        <v>4.1666666666666687</v>
      </c>
      <c r="L130" s="54">
        <f>MIN(J130:$J$136)</f>
        <v>48.014773776546626</v>
      </c>
      <c r="M130" s="55">
        <f>MIN(K130:$K$136)</f>
        <v>4.1666666666666687</v>
      </c>
      <c r="N130" s="24">
        <f t="shared" si="24"/>
        <v>-96.029547553093252</v>
      </c>
      <c r="O130" s="24">
        <f t="shared" si="25"/>
        <v>8.3333333333333375</v>
      </c>
      <c r="P130" s="45"/>
      <c r="Q130" s="52">
        <f t="shared" si="38"/>
        <v>0.47368421052631582</v>
      </c>
      <c r="R130" s="24">
        <f t="shared" si="26"/>
        <v>27.700831024930746</v>
      </c>
      <c r="S130" s="24">
        <f t="shared" si="27"/>
        <v>22.5</v>
      </c>
      <c r="T130" s="45"/>
      <c r="U130" s="36">
        <f t="shared" si="28"/>
        <v>0</v>
      </c>
      <c r="V130" s="36">
        <f t="shared" si="39"/>
        <v>17.416666666666668</v>
      </c>
      <c r="W130" s="24">
        <f t="shared" si="40"/>
        <v>45.117497691597414</v>
      </c>
      <c r="X130" s="24">
        <f t="shared" si="41"/>
        <v>5.0833333333333321</v>
      </c>
      <c r="Y130" s="46"/>
      <c r="Z130" s="34">
        <v>0</v>
      </c>
      <c r="AA130" s="25">
        <f t="shared" si="29"/>
        <v>0</v>
      </c>
      <c r="AB130" s="10">
        <f t="shared" si="30"/>
        <v>0</v>
      </c>
      <c r="AC130" s="26">
        <f t="shared" si="31"/>
        <v>100</v>
      </c>
      <c r="AD130" s="47"/>
      <c r="AE130" s="26">
        <f t="shared" si="32"/>
        <v>0</v>
      </c>
      <c r="AF130" s="34">
        <v>0</v>
      </c>
      <c r="AG130" s="25">
        <f t="shared" si="33"/>
        <v>1</v>
      </c>
      <c r="AH130" s="10">
        <f t="shared" si="34"/>
        <v>0</v>
      </c>
      <c r="AI130" s="26">
        <f t="shared" si="35"/>
        <v>-100</v>
      </c>
      <c r="AJ130" s="47"/>
    </row>
    <row r="131" spans="1:36" s="44" customFormat="1" ht="14.45">
      <c r="A131" s="41"/>
      <c r="B131" s="22">
        <f t="shared" si="36"/>
        <v>7.9861111111110952E-2</v>
      </c>
      <c r="C131" s="42"/>
      <c r="D131" s="48" t="s">
        <v>108</v>
      </c>
      <c r="E131" s="43"/>
      <c r="F131" s="31">
        <v>0</v>
      </c>
      <c r="G131" s="31">
        <v>0</v>
      </c>
      <c r="H131" s="52">
        <f t="shared" si="37"/>
        <v>8.7719298245614086E-2</v>
      </c>
      <c r="J131" s="54">
        <f t="shared" si="22"/>
        <v>48.014773776546626</v>
      </c>
      <c r="K131" s="55">
        <f t="shared" si="23"/>
        <v>4.1666666666666687</v>
      </c>
      <c r="L131" s="54">
        <f>MIN(J131:$J$136)</f>
        <v>48.014773776546626</v>
      </c>
      <c r="M131" s="55">
        <f>MIN(K131:$K$136)</f>
        <v>4.1666666666666687</v>
      </c>
      <c r="N131" s="24">
        <f t="shared" si="24"/>
        <v>-96.029547553093252</v>
      </c>
      <c r="O131" s="24">
        <f t="shared" si="25"/>
        <v>8.3333333333333375</v>
      </c>
      <c r="P131" s="45"/>
      <c r="Q131" s="52">
        <f t="shared" si="38"/>
        <v>0.47368421052631582</v>
      </c>
      <c r="R131" s="24">
        <f t="shared" si="26"/>
        <v>27.700831024930746</v>
      </c>
      <c r="S131" s="24">
        <f t="shared" si="27"/>
        <v>22.5</v>
      </c>
      <c r="T131" s="45"/>
      <c r="U131" s="36">
        <f t="shared" si="28"/>
        <v>0</v>
      </c>
      <c r="V131" s="36">
        <f t="shared" si="39"/>
        <v>17.416666666666668</v>
      </c>
      <c r="W131" s="24">
        <f t="shared" si="40"/>
        <v>45.117497691597414</v>
      </c>
      <c r="X131" s="24">
        <f t="shared" si="41"/>
        <v>5.0833333333333321</v>
      </c>
      <c r="Y131" s="46"/>
      <c r="Z131" s="34">
        <v>0</v>
      </c>
      <c r="AA131" s="25">
        <f t="shared" si="29"/>
        <v>0</v>
      </c>
      <c r="AB131" s="10">
        <f t="shared" si="30"/>
        <v>0</v>
      </c>
      <c r="AC131" s="26">
        <f t="shared" si="31"/>
        <v>100</v>
      </c>
      <c r="AD131" s="47"/>
      <c r="AE131" s="26">
        <f t="shared" si="32"/>
        <v>0</v>
      </c>
      <c r="AF131" s="34">
        <v>0</v>
      </c>
      <c r="AG131" s="25">
        <f t="shared" si="33"/>
        <v>1</v>
      </c>
      <c r="AH131" s="10">
        <f t="shared" si="34"/>
        <v>0</v>
      </c>
      <c r="AI131" s="26">
        <f t="shared" si="35"/>
        <v>-100</v>
      </c>
      <c r="AJ131" s="47"/>
    </row>
    <row r="132" spans="1:36" s="44" customFormat="1" ht="14.45">
      <c r="A132" s="41"/>
      <c r="B132" s="22">
        <f t="shared" si="36"/>
        <v>8.0555555555555394E-2</v>
      </c>
      <c r="C132" s="42"/>
      <c r="D132" s="48" t="s">
        <v>108</v>
      </c>
      <c r="E132" s="43"/>
      <c r="F132" s="31">
        <v>0</v>
      </c>
      <c r="G132" s="31">
        <v>0</v>
      </c>
      <c r="H132" s="52">
        <f t="shared" si="37"/>
        <v>8.7719298245614086E-2</v>
      </c>
      <c r="J132" s="54">
        <f t="shared" si="22"/>
        <v>48.014773776546626</v>
      </c>
      <c r="K132" s="55">
        <f t="shared" si="23"/>
        <v>4.1666666666666687</v>
      </c>
      <c r="L132" s="54">
        <f>MIN(J132:$J$136)</f>
        <v>48.014773776546626</v>
      </c>
      <c r="M132" s="55">
        <f>MIN(K132:$K$136)</f>
        <v>4.1666666666666687</v>
      </c>
      <c r="N132" s="24">
        <f t="shared" si="24"/>
        <v>-96.029547553093252</v>
      </c>
      <c r="O132" s="24">
        <f t="shared" si="25"/>
        <v>8.3333333333333375</v>
      </c>
      <c r="P132" s="45"/>
      <c r="Q132" s="52">
        <f t="shared" si="38"/>
        <v>0.47368421052631582</v>
      </c>
      <c r="R132" s="24">
        <f t="shared" si="26"/>
        <v>27.700831024930746</v>
      </c>
      <c r="S132" s="24">
        <f t="shared" si="27"/>
        <v>22.5</v>
      </c>
      <c r="T132" s="45"/>
      <c r="U132" s="36">
        <f t="shared" si="28"/>
        <v>0</v>
      </c>
      <c r="V132" s="36">
        <f t="shared" si="39"/>
        <v>17.416666666666668</v>
      </c>
      <c r="W132" s="24">
        <f t="shared" si="40"/>
        <v>45.117497691597414</v>
      </c>
      <c r="X132" s="24">
        <f t="shared" si="41"/>
        <v>5.0833333333333321</v>
      </c>
      <c r="Y132" s="46"/>
      <c r="Z132" s="34">
        <v>0</v>
      </c>
      <c r="AA132" s="25">
        <f t="shared" si="29"/>
        <v>0</v>
      </c>
      <c r="AB132" s="10">
        <f t="shared" si="30"/>
        <v>0</v>
      </c>
      <c r="AC132" s="26">
        <f t="shared" si="31"/>
        <v>100</v>
      </c>
      <c r="AD132" s="47"/>
      <c r="AE132" s="26">
        <f t="shared" si="32"/>
        <v>0</v>
      </c>
      <c r="AF132" s="34">
        <v>0</v>
      </c>
      <c r="AG132" s="25">
        <f t="shared" si="33"/>
        <v>1</v>
      </c>
      <c r="AH132" s="10">
        <f t="shared" si="34"/>
        <v>0</v>
      </c>
      <c r="AI132" s="26">
        <f t="shared" si="35"/>
        <v>-100</v>
      </c>
      <c r="AJ132" s="47"/>
    </row>
    <row r="133" spans="1:36" s="44" customFormat="1" ht="14.45">
      <c r="A133" s="41"/>
      <c r="B133" s="22">
        <f t="shared" si="36"/>
        <v>8.1249999999999836E-2</v>
      </c>
      <c r="C133" s="42"/>
      <c r="D133" s="48" t="s">
        <v>108</v>
      </c>
      <c r="E133" s="43"/>
      <c r="F133" s="31">
        <v>0</v>
      </c>
      <c r="G133" s="31">
        <v>0</v>
      </c>
      <c r="H133" s="52">
        <f t="shared" si="37"/>
        <v>8.7719298245614086E-2</v>
      </c>
      <c r="J133" s="54">
        <f t="shared" si="22"/>
        <v>48.014773776546626</v>
      </c>
      <c r="K133" s="55">
        <f t="shared" si="23"/>
        <v>4.1666666666666687</v>
      </c>
      <c r="L133" s="54">
        <f>MIN(J133:$J$136)</f>
        <v>48.014773776546626</v>
      </c>
      <c r="M133" s="55">
        <f>MIN(K133:$K$136)</f>
        <v>4.1666666666666687</v>
      </c>
      <c r="N133" s="24">
        <f t="shared" si="24"/>
        <v>-96.029547553093252</v>
      </c>
      <c r="O133" s="24">
        <f t="shared" si="25"/>
        <v>8.3333333333333375</v>
      </c>
      <c r="P133" s="45"/>
      <c r="Q133" s="52">
        <f t="shared" si="38"/>
        <v>0.47368421052631582</v>
      </c>
      <c r="R133" s="24">
        <f t="shared" si="26"/>
        <v>27.700831024930746</v>
      </c>
      <c r="S133" s="24">
        <f t="shared" si="27"/>
        <v>22.5</v>
      </c>
      <c r="T133" s="45"/>
      <c r="U133" s="36">
        <f t="shared" si="28"/>
        <v>0</v>
      </c>
      <c r="V133" s="36">
        <f t="shared" si="39"/>
        <v>17.416666666666668</v>
      </c>
      <c r="W133" s="24">
        <f t="shared" si="40"/>
        <v>45.117497691597414</v>
      </c>
      <c r="X133" s="24">
        <f t="shared" si="41"/>
        <v>5.0833333333333321</v>
      </c>
      <c r="Y133" s="46"/>
      <c r="Z133" s="34">
        <v>0</v>
      </c>
      <c r="AA133" s="25">
        <f t="shared" si="29"/>
        <v>0</v>
      </c>
      <c r="AB133" s="10">
        <f t="shared" si="30"/>
        <v>0</v>
      </c>
      <c r="AC133" s="26">
        <f t="shared" si="31"/>
        <v>100</v>
      </c>
      <c r="AD133" s="47"/>
      <c r="AE133" s="26">
        <f t="shared" si="32"/>
        <v>0</v>
      </c>
      <c r="AF133" s="34">
        <v>0</v>
      </c>
      <c r="AG133" s="25">
        <f t="shared" si="33"/>
        <v>1</v>
      </c>
      <c r="AH133" s="10">
        <f t="shared" si="34"/>
        <v>0</v>
      </c>
      <c r="AI133" s="26">
        <f t="shared" si="35"/>
        <v>-100</v>
      </c>
      <c r="AJ133" s="47"/>
    </row>
    <row r="134" spans="1:36" s="44" customFormat="1" ht="14.45">
      <c r="A134" s="41"/>
      <c r="B134" s="22">
        <f t="shared" si="36"/>
        <v>8.1944444444444278E-2</v>
      </c>
      <c r="C134" s="42"/>
      <c r="D134" s="48" t="s">
        <v>108</v>
      </c>
      <c r="E134" s="43"/>
      <c r="F134" s="31">
        <v>0</v>
      </c>
      <c r="G134" s="31">
        <v>0</v>
      </c>
      <c r="H134" s="52">
        <f t="shared" si="37"/>
        <v>8.7719298245614086E-2</v>
      </c>
      <c r="J134" s="54">
        <f t="shared" si="22"/>
        <v>48.014773776546626</v>
      </c>
      <c r="K134" s="55">
        <f t="shared" si="23"/>
        <v>4.1666666666666687</v>
      </c>
      <c r="L134" s="54">
        <f>MIN(J134:$J$136)</f>
        <v>48.014773776546626</v>
      </c>
      <c r="M134" s="55">
        <f>MIN(K134:$K$136)</f>
        <v>4.1666666666666687</v>
      </c>
      <c r="N134" s="24">
        <f t="shared" si="24"/>
        <v>-96.029547553093252</v>
      </c>
      <c r="O134" s="24">
        <f t="shared" si="25"/>
        <v>8.3333333333333375</v>
      </c>
      <c r="P134" s="45"/>
      <c r="Q134" s="52">
        <f t="shared" si="38"/>
        <v>0.47368421052631582</v>
      </c>
      <c r="R134" s="24">
        <f t="shared" si="26"/>
        <v>27.700831024930746</v>
      </c>
      <c r="S134" s="24">
        <f t="shared" si="27"/>
        <v>22.5</v>
      </c>
      <c r="T134" s="45"/>
      <c r="U134" s="36">
        <f t="shared" si="28"/>
        <v>0</v>
      </c>
      <c r="V134" s="36">
        <f t="shared" si="39"/>
        <v>17.416666666666668</v>
      </c>
      <c r="W134" s="24">
        <f t="shared" si="40"/>
        <v>45.117497691597414</v>
      </c>
      <c r="X134" s="24">
        <f t="shared" si="41"/>
        <v>5.0833333333333321</v>
      </c>
      <c r="Y134" s="46"/>
      <c r="Z134" s="34">
        <v>0</v>
      </c>
      <c r="AA134" s="25">
        <f t="shared" si="29"/>
        <v>0</v>
      </c>
      <c r="AB134" s="10">
        <f t="shared" si="30"/>
        <v>0</v>
      </c>
      <c r="AC134" s="26">
        <f t="shared" si="31"/>
        <v>100</v>
      </c>
      <c r="AD134" s="47"/>
      <c r="AE134" s="26">
        <f t="shared" si="32"/>
        <v>0</v>
      </c>
      <c r="AF134" s="34">
        <v>0</v>
      </c>
      <c r="AG134" s="25">
        <f t="shared" si="33"/>
        <v>1</v>
      </c>
      <c r="AH134" s="10">
        <f t="shared" si="34"/>
        <v>0</v>
      </c>
      <c r="AI134" s="26">
        <f t="shared" si="35"/>
        <v>-100</v>
      </c>
      <c r="AJ134" s="47"/>
    </row>
    <row r="135" spans="1:36" s="44" customFormat="1" ht="14.45">
      <c r="A135" s="41"/>
      <c r="B135" s="22">
        <f t="shared" si="36"/>
        <v>8.263888888888872E-2</v>
      </c>
      <c r="C135" s="42"/>
      <c r="D135" s="48" t="s">
        <v>108</v>
      </c>
      <c r="E135" s="43"/>
      <c r="F135" s="31">
        <v>0</v>
      </c>
      <c r="G135" s="31">
        <v>0</v>
      </c>
      <c r="H135" s="52">
        <f t="shared" si="37"/>
        <v>8.7719298245614086E-2</v>
      </c>
      <c r="J135" s="54">
        <f t="shared" si="22"/>
        <v>48.014773776546626</v>
      </c>
      <c r="K135" s="55">
        <f t="shared" si="23"/>
        <v>4.1666666666666687</v>
      </c>
      <c r="L135" s="54">
        <f>MIN(J135:$J$136)</f>
        <v>48.014773776546626</v>
      </c>
      <c r="M135" s="55">
        <f>MIN(K135:$K$136)</f>
        <v>4.1666666666666687</v>
      </c>
      <c r="N135" s="24">
        <f t="shared" si="24"/>
        <v>-96.029547553093252</v>
      </c>
      <c r="O135" s="24">
        <f t="shared" si="25"/>
        <v>8.3333333333333375</v>
      </c>
      <c r="P135" s="45"/>
      <c r="Q135" s="52">
        <f t="shared" si="38"/>
        <v>0.47368421052631582</v>
      </c>
      <c r="R135" s="24">
        <f t="shared" si="26"/>
        <v>27.700831024930746</v>
      </c>
      <c r="S135" s="24">
        <f t="shared" si="27"/>
        <v>22.5</v>
      </c>
      <c r="T135" s="45"/>
      <c r="U135" s="36">
        <f t="shared" si="28"/>
        <v>0</v>
      </c>
      <c r="V135" s="36">
        <f t="shared" si="39"/>
        <v>17.416666666666668</v>
      </c>
      <c r="W135" s="24">
        <f t="shared" si="40"/>
        <v>45.117497691597414</v>
      </c>
      <c r="X135" s="24">
        <f t="shared" si="41"/>
        <v>5.0833333333333321</v>
      </c>
      <c r="Y135" s="46"/>
      <c r="Z135" s="34">
        <v>0</v>
      </c>
      <c r="AA135" s="25">
        <f t="shared" si="29"/>
        <v>0</v>
      </c>
      <c r="AB135" s="10">
        <f t="shared" si="30"/>
        <v>0</v>
      </c>
      <c r="AC135" s="26">
        <f t="shared" si="31"/>
        <v>100</v>
      </c>
      <c r="AD135" s="47"/>
      <c r="AE135" s="26">
        <f t="shared" si="32"/>
        <v>0</v>
      </c>
      <c r="AF135" s="34">
        <v>0</v>
      </c>
      <c r="AG135" s="25">
        <f t="shared" si="33"/>
        <v>1</v>
      </c>
      <c r="AH135" s="10">
        <f t="shared" si="34"/>
        <v>0</v>
      </c>
      <c r="AI135" s="26">
        <f t="shared" si="35"/>
        <v>-100</v>
      </c>
      <c r="AJ135" s="47"/>
    </row>
    <row r="136" spans="1:36" s="44" customFormat="1" ht="14.45">
      <c r="A136" s="41"/>
      <c r="B136" s="22">
        <f t="shared" si="36"/>
        <v>8.3333333333333162E-2</v>
      </c>
      <c r="C136" s="42"/>
      <c r="D136" s="48" t="s">
        <v>108</v>
      </c>
      <c r="E136" s="43"/>
      <c r="F136" s="31">
        <v>0</v>
      </c>
      <c r="G136" s="31">
        <v>0</v>
      </c>
      <c r="H136" s="52">
        <f t="shared" si="37"/>
        <v>8.7719298245614086E-2</v>
      </c>
      <c r="J136" s="54">
        <f t="shared" si="22"/>
        <v>48.014773776546626</v>
      </c>
      <c r="K136" s="55">
        <f t="shared" si="23"/>
        <v>4.1666666666666687</v>
      </c>
      <c r="L136" s="54">
        <f>MIN(J136:$J$136)</f>
        <v>48.014773776546626</v>
      </c>
      <c r="M136" s="55">
        <f>MIN(K136:$K$136)</f>
        <v>4.1666666666666687</v>
      </c>
      <c r="N136" s="24">
        <f t="shared" si="24"/>
        <v>-96.029547553093252</v>
      </c>
      <c r="O136" s="24">
        <f t="shared" si="25"/>
        <v>8.3333333333333375</v>
      </c>
      <c r="P136" s="45"/>
      <c r="Q136" s="52">
        <f t="shared" si="38"/>
        <v>0.47368421052631582</v>
      </c>
      <c r="R136" s="24">
        <f t="shared" si="26"/>
        <v>27.700831024930746</v>
      </c>
      <c r="S136" s="24">
        <f t="shared" si="27"/>
        <v>22.5</v>
      </c>
      <c r="T136" s="45"/>
      <c r="U136" s="36">
        <f t="shared" si="28"/>
        <v>0</v>
      </c>
      <c r="V136" s="36">
        <f t="shared" si="39"/>
        <v>17.416666666666668</v>
      </c>
      <c r="W136" s="24">
        <f t="shared" si="40"/>
        <v>45.117497691597414</v>
      </c>
      <c r="X136" s="24">
        <f t="shared" si="41"/>
        <v>5.0833333333333321</v>
      </c>
      <c r="Y136" s="46"/>
      <c r="Z136" s="34">
        <v>0</v>
      </c>
      <c r="AA136" s="25">
        <f t="shared" si="29"/>
        <v>0</v>
      </c>
      <c r="AB136" s="10">
        <f t="shared" si="30"/>
        <v>0</v>
      </c>
      <c r="AC136" s="26">
        <f t="shared" si="31"/>
        <v>100</v>
      </c>
      <c r="AD136" s="47"/>
      <c r="AE136" s="26">
        <f t="shared" si="32"/>
        <v>0</v>
      </c>
      <c r="AF136" s="34">
        <v>0</v>
      </c>
      <c r="AG136" s="25">
        <f t="shared" si="33"/>
        <v>1</v>
      </c>
      <c r="AH136" s="10">
        <f t="shared" si="34"/>
        <v>0</v>
      </c>
      <c r="AI136" s="26">
        <f t="shared" si="35"/>
        <v>-100</v>
      </c>
      <c r="AJ136" s="47"/>
    </row>
    <row r="137" spans="1:36" ht="14.45">
      <c r="B137" s="22">
        <f t="shared" si="36"/>
        <v>8.4027777777777604E-2</v>
      </c>
      <c r="D137" s="57" t="s">
        <v>109</v>
      </c>
      <c r="F137" s="31">
        <v>0</v>
      </c>
      <c r="G137" s="31">
        <v>0</v>
      </c>
      <c r="H137" s="52">
        <f t="shared" si="37"/>
        <v>8.7719298245614086E-2</v>
      </c>
      <c r="I137" s="44"/>
      <c r="J137" s="54">
        <f t="shared" si="22"/>
        <v>48.014773776546626</v>
      </c>
      <c r="K137" s="55">
        <f t="shared" si="23"/>
        <v>4.1666666666666687</v>
      </c>
      <c r="L137" s="54">
        <f>MIN(J$136:$J137)</f>
        <v>48.014773776546626</v>
      </c>
      <c r="M137" s="55">
        <f>MIN(K$136:$K137)</f>
        <v>4.1666666666666687</v>
      </c>
      <c r="N137" s="24">
        <f t="shared" si="24"/>
        <v>-96.029547553093252</v>
      </c>
      <c r="O137" s="24">
        <f t="shared" si="25"/>
        <v>8.3333333333333375</v>
      </c>
      <c r="P137" s="45"/>
      <c r="Q137" s="52">
        <f t="shared" si="38"/>
        <v>0.47368421052631582</v>
      </c>
      <c r="R137" s="24">
        <f t="shared" si="26"/>
        <v>27.700831024930746</v>
      </c>
      <c r="S137" s="24">
        <f t="shared" si="27"/>
        <v>22.5</v>
      </c>
      <c r="T137" s="45"/>
      <c r="U137" s="36">
        <f t="shared" si="28"/>
        <v>0</v>
      </c>
      <c r="V137" s="36">
        <f t="shared" si="39"/>
        <v>17.416666666666668</v>
      </c>
      <c r="W137" s="24">
        <f t="shared" si="40"/>
        <v>45.117497691597414</v>
      </c>
      <c r="X137" s="24">
        <f t="shared" si="41"/>
        <v>5.0833333333333321</v>
      </c>
      <c r="Y137" s="46"/>
      <c r="Z137" s="34">
        <v>0</v>
      </c>
      <c r="AA137" s="25">
        <f t="shared" si="29"/>
        <v>0</v>
      </c>
      <c r="AB137" s="10">
        <f t="shared" si="30"/>
        <v>0</v>
      </c>
      <c r="AC137" s="26">
        <f t="shared" si="31"/>
        <v>100</v>
      </c>
      <c r="AD137" s="47"/>
      <c r="AE137" s="26">
        <f t="shared" si="32"/>
        <v>0</v>
      </c>
      <c r="AF137" s="34">
        <v>0</v>
      </c>
      <c r="AG137" s="25">
        <f t="shared" si="33"/>
        <v>1</v>
      </c>
      <c r="AH137" s="10">
        <f t="shared" si="34"/>
        <v>0</v>
      </c>
      <c r="AI137" s="26">
        <f t="shared" si="35"/>
        <v>-100</v>
      </c>
      <c r="AJ137" s="47"/>
    </row>
    <row r="138" spans="1:36" ht="14.45">
      <c r="B138" s="22">
        <f t="shared" si="36"/>
        <v>8.4722222222222046E-2</v>
      </c>
      <c r="D138" s="57" t="s">
        <v>109</v>
      </c>
      <c r="F138" s="31">
        <v>0</v>
      </c>
      <c r="G138" s="31">
        <v>0</v>
      </c>
      <c r="H138" s="52">
        <f t="shared" si="37"/>
        <v>8.7719298245614086E-2</v>
      </c>
      <c r="I138" s="44"/>
      <c r="J138" s="54">
        <f t="shared" si="22"/>
        <v>48.014773776546626</v>
      </c>
      <c r="K138" s="55">
        <f t="shared" si="23"/>
        <v>4.1666666666666687</v>
      </c>
      <c r="L138" s="54">
        <f>MIN(J$136:$J138)</f>
        <v>48.014773776546626</v>
      </c>
      <c r="M138" s="55">
        <f>MIN(K$136:$K138)</f>
        <v>4.1666666666666687</v>
      </c>
      <c r="N138" s="24">
        <f t="shared" si="24"/>
        <v>-96.029547553093252</v>
      </c>
      <c r="O138" s="24">
        <f t="shared" si="25"/>
        <v>8.3333333333333375</v>
      </c>
      <c r="P138" s="45"/>
      <c r="Q138" s="52">
        <f t="shared" si="38"/>
        <v>0.47368421052631582</v>
      </c>
      <c r="R138" s="24">
        <f t="shared" si="26"/>
        <v>27.700831024930746</v>
      </c>
      <c r="S138" s="24">
        <f t="shared" si="27"/>
        <v>22.5</v>
      </c>
      <c r="T138" s="45"/>
      <c r="U138" s="36">
        <f t="shared" si="28"/>
        <v>0</v>
      </c>
      <c r="V138" s="36">
        <f t="shared" si="39"/>
        <v>17.416666666666668</v>
      </c>
      <c r="W138" s="24">
        <f t="shared" si="40"/>
        <v>45.117497691597414</v>
      </c>
      <c r="X138" s="24">
        <f t="shared" si="41"/>
        <v>5.0833333333333321</v>
      </c>
      <c r="Y138" s="46"/>
      <c r="Z138" s="34">
        <v>0</v>
      </c>
      <c r="AA138" s="25">
        <f t="shared" si="29"/>
        <v>0</v>
      </c>
      <c r="AB138" s="10">
        <f t="shared" si="30"/>
        <v>0</v>
      </c>
      <c r="AC138" s="26">
        <f t="shared" si="31"/>
        <v>100</v>
      </c>
      <c r="AD138" s="47"/>
      <c r="AE138" s="26">
        <f t="shared" si="32"/>
        <v>0</v>
      </c>
      <c r="AF138" s="34">
        <v>0</v>
      </c>
      <c r="AG138" s="25">
        <f t="shared" si="33"/>
        <v>1</v>
      </c>
      <c r="AH138" s="10">
        <f t="shared" si="34"/>
        <v>0</v>
      </c>
      <c r="AI138" s="26">
        <f t="shared" si="35"/>
        <v>-100</v>
      </c>
      <c r="AJ138" s="47"/>
    </row>
    <row r="139" spans="1:36" ht="14.45">
      <c r="B139" s="22">
        <f t="shared" si="36"/>
        <v>8.5416666666666488E-2</v>
      </c>
      <c r="D139" s="57" t="s">
        <v>109</v>
      </c>
      <c r="F139" s="31">
        <v>0</v>
      </c>
      <c r="G139" s="31">
        <v>0</v>
      </c>
      <c r="H139" s="52">
        <f t="shared" si="37"/>
        <v>8.7719298245614086E-2</v>
      </c>
      <c r="I139" s="44"/>
      <c r="J139" s="54">
        <f t="shared" si="22"/>
        <v>48.014773776546626</v>
      </c>
      <c r="K139" s="55">
        <f t="shared" si="23"/>
        <v>4.1666666666666687</v>
      </c>
      <c r="L139" s="54">
        <f>MIN(J$136:$J139)</f>
        <v>48.014773776546626</v>
      </c>
      <c r="M139" s="55">
        <f>MIN(K$136:$K139)</f>
        <v>4.1666666666666687</v>
      </c>
      <c r="N139" s="24">
        <f t="shared" si="24"/>
        <v>-96.029547553093252</v>
      </c>
      <c r="O139" s="24">
        <f t="shared" si="25"/>
        <v>8.3333333333333375</v>
      </c>
      <c r="P139" s="45"/>
      <c r="Q139" s="52">
        <f t="shared" si="38"/>
        <v>0.47368421052631582</v>
      </c>
      <c r="R139" s="24">
        <f t="shared" si="26"/>
        <v>27.700831024930746</v>
      </c>
      <c r="S139" s="24">
        <f t="shared" si="27"/>
        <v>22.5</v>
      </c>
      <c r="T139" s="45"/>
      <c r="U139" s="36">
        <f t="shared" si="28"/>
        <v>0</v>
      </c>
      <c r="V139" s="36">
        <f t="shared" si="39"/>
        <v>17.416666666666668</v>
      </c>
      <c r="W139" s="24">
        <f t="shared" si="40"/>
        <v>45.117497691597414</v>
      </c>
      <c r="X139" s="24">
        <f t="shared" si="41"/>
        <v>5.0833333333333321</v>
      </c>
      <c r="Y139" s="46"/>
      <c r="Z139" s="34">
        <v>0</v>
      </c>
      <c r="AA139" s="25">
        <f t="shared" si="29"/>
        <v>0</v>
      </c>
      <c r="AB139" s="10">
        <f t="shared" si="30"/>
        <v>0</v>
      </c>
      <c r="AC139" s="26">
        <f t="shared" si="31"/>
        <v>100</v>
      </c>
      <c r="AD139" s="47"/>
      <c r="AE139" s="26">
        <f t="shared" si="32"/>
        <v>0</v>
      </c>
      <c r="AF139" s="34">
        <v>0</v>
      </c>
      <c r="AG139" s="25">
        <f t="shared" si="33"/>
        <v>1</v>
      </c>
      <c r="AH139" s="10">
        <f t="shared" si="34"/>
        <v>0</v>
      </c>
      <c r="AI139" s="26">
        <f t="shared" si="35"/>
        <v>-100</v>
      </c>
      <c r="AJ139" s="47"/>
    </row>
    <row r="140" spans="1:36" ht="14.45">
      <c r="B140" s="22">
        <f t="shared" si="36"/>
        <v>8.611111111111093E-2</v>
      </c>
      <c r="D140" s="57" t="s">
        <v>109</v>
      </c>
      <c r="F140" s="31">
        <v>0</v>
      </c>
      <c r="G140" s="31">
        <v>0</v>
      </c>
      <c r="H140" s="52">
        <f t="shared" si="37"/>
        <v>8.7719298245614086E-2</v>
      </c>
      <c r="I140" s="44"/>
      <c r="J140" s="54">
        <f t="shared" si="22"/>
        <v>48.014773776546626</v>
      </c>
      <c r="K140" s="55">
        <f t="shared" si="23"/>
        <v>4.1666666666666687</v>
      </c>
      <c r="L140" s="54">
        <f>MIN(J$136:$J140)</f>
        <v>48.014773776546626</v>
      </c>
      <c r="M140" s="55">
        <f>MIN(K$136:$K140)</f>
        <v>4.1666666666666687</v>
      </c>
      <c r="N140" s="24">
        <f t="shared" si="24"/>
        <v>-96.029547553093252</v>
      </c>
      <c r="O140" s="24">
        <f t="shared" si="25"/>
        <v>8.3333333333333375</v>
      </c>
      <c r="P140" s="45"/>
      <c r="Q140" s="52">
        <f t="shared" si="38"/>
        <v>0.47368421052631582</v>
      </c>
      <c r="R140" s="24">
        <f t="shared" si="26"/>
        <v>27.700831024930746</v>
      </c>
      <c r="S140" s="24">
        <f t="shared" si="27"/>
        <v>22.5</v>
      </c>
      <c r="T140" s="45"/>
      <c r="U140" s="36">
        <f t="shared" si="28"/>
        <v>0</v>
      </c>
      <c r="V140" s="36">
        <f t="shared" si="39"/>
        <v>17.416666666666668</v>
      </c>
      <c r="W140" s="24">
        <f t="shared" si="40"/>
        <v>45.117497691597414</v>
      </c>
      <c r="X140" s="24">
        <f t="shared" si="41"/>
        <v>5.0833333333333321</v>
      </c>
      <c r="Y140" s="46"/>
      <c r="Z140" s="34">
        <v>0</v>
      </c>
      <c r="AA140" s="25">
        <f t="shared" si="29"/>
        <v>0</v>
      </c>
      <c r="AB140" s="10">
        <f t="shared" si="30"/>
        <v>0</v>
      </c>
      <c r="AC140" s="26">
        <f t="shared" si="31"/>
        <v>100</v>
      </c>
      <c r="AD140" s="47"/>
      <c r="AE140" s="26">
        <f t="shared" si="32"/>
        <v>0</v>
      </c>
      <c r="AF140" s="34">
        <v>0</v>
      </c>
      <c r="AG140" s="25">
        <f t="shared" si="33"/>
        <v>1</v>
      </c>
      <c r="AH140" s="10">
        <f t="shared" si="34"/>
        <v>0</v>
      </c>
      <c r="AI140" s="26">
        <f t="shared" si="35"/>
        <v>-100</v>
      </c>
      <c r="AJ140" s="47"/>
    </row>
    <row r="141" spans="1:36" ht="14.45">
      <c r="B141" s="22">
        <f t="shared" si="36"/>
        <v>8.6805555555555372E-2</v>
      </c>
      <c r="D141" s="57" t="s">
        <v>109</v>
      </c>
      <c r="F141" s="31">
        <v>0</v>
      </c>
      <c r="G141" s="31">
        <v>0</v>
      </c>
      <c r="H141" s="52">
        <f t="shared" si="37"/>
        <v>8.7719298245614086E-2</v>
      </c>
      <c r="I141" s="44"/>
      <c r="J141" s="54">
        <f t="shared" si="22"/>
        <v>48.014773776546626</v>
      </c>
      <c r="K141" s="55">
        <f t="shared" si="23"/>
        <v>4.1666666666666687</v>
      </c>
      <c r="L141" s="54">
        <f>MIN(J$136:$J141)</f>
        <v>48.014773776546626</v>
      </c>
      <c r="M141" s="55">
        <f>MIN(K$136:$K141)</f>
        <v>4.1666666666666687</v>
      </c>
      <c r="N141" s="24">
        <f t="shared" si="24"/>
        <v>-96.029547553093252</v>
      </c>
      <c r="O141" s="24">
        <f t="shared" si="25"/>
        <v>8.3333333333333375</v>
      </c>
      <c r="P141" s="45"/>
      <c r="Q141" s="52">
        <f t="shared" si="38"/>
        <v>0.47368421052631582</v>
      </c>
      <c r="R141" s="24">
        <f t="shared" si="26"/>
        <v>27.700831024930746</v>
      </c>
      <c r="S141" s="24">
        <f t="shared" si="27"/>
        <v>22.5</v>
      </c>
      <c r="T141" s="45"/>
      <c r="U141" s="36">
        <f t="shared" si="28"/>
        <v>0</v>
      </c>
      <c r="V141" s="36">
        <f t="shared" si="39"/>
        <v>17.416666666666668</v>
      </c>
      <c r="W141" s="24">
        <f t="shared" si="40"/>
        <v>45.117497691597414</v>
      </c>
      <c r="X141" s="24">
        <f t="shared" si="41"/>
        <v>5.0833333333333321</v>
      </c>
      <c r="Y141" s="46"/>
      <c r="Z141" s="34">
        <v>0</v>
      </c>
      <c r="AA141" s="25">
        <f t="shared" si="29"/>
        <v>0</v>
      </c>
      <c r="AB141" s="10">
        <f t="shared" si="30"/>
        <v>0</v>
      </c>
      <c r="AC141" s="26">
        <f t="shared" si="31"/>
        <v>100</v>
      </c>
      <c r="AD141" s="47"/>
      <c r="AE141" s="26">
        <f t="shared" si="32"/>
        <v>0</v>
      </c>
      <c r="AF141" s="34">
        <v>0</v>
      </c>
      <c r="AG141" s="25">
        <f t="shared" si="33"/>
        <v>1</v>
      </c>
      <c r="AH141" s="10">
        <f t="shared" si="34"/>
        <v>0</v>
      </c>
      <c r="AI141" s="26">
        <f t="shared" si="35"/>
        <v>-100</v>
      </c>
      <c r="AJ141" s="47"/>
    </row>
    <row r="142" spans="1:36" ht="14.45">
      <c r="B142" s="22">
        <f t="shared" si="36"/>
        <v>8.7499999999999814E-2</v>
      </c>
      <c r="D142" s="57" t="s">
        <v>109</v>
      </c>
      <c r="F142" s="31">
        <v>0</v>
      </c>
      <c r="G142" s="31">
        <v>0</v>
      </c>
      <c r="H142" s="52">
        <f t="shared" si="37"/>
        <v>8.7719298245614086E-2</v>
      </c>
      <c r="I142" s="44"/>
      <c r="J142" s="54">
        <f t="shared" si="22"/>
        <v>48.014773776546626</v>
      </c>
      <c r="K142" s="55">
        <f t="shared" si="23"/>
        <v>4.1666666666666687</v>
      </c>
      <c r="L142" s="54">
        <f>MIN(J$136:$J142)</f>
        <v>48.014773776546626</v>
      </c>
      <c r="M142" s="55">
        <f>MIN(K$136:$K142)</f>
        <v>4.1666666666666687</v>
      </c>
      <c r="N142" s="24">
        <f t="shared" si="24"/>
        <v>-96.029547553093252</v>
      </c>
      <c r="O142" s="24">
        <f t="shared" si="25"/>
        <v>8.3333333333333375</v>
      </c>
      <c r="P142" s="45"/>
      <c r="Q142" s="52">
        <f t="shared" si="38"/>
        <v>0.47368421052631582</v>
      </c>
      <c r="R142" s="24">
        <f t="shared" si="26"/>
        <v>27.700831024930746</v>
      </c>
      <c r="S142" s="24">
        <f t="shared" si="27"/>
        <v>22.5</v>
      </c>
      <c r="T142" s="45"/>
      <c r="U142" s="36">
        <f t="shared" si="28"/>
        <v>0</v>
      </c>
      <c r="V142" s="36">
        <f t="shared" si="39"/>
        <v>17.416666666666668</v>
      </c>
      <c r="W142" s="24">
        <f t="shared" si="40"/>
        <v>45.117497691597414</v>
      </c>
      <c r="X142" s="24">
        <f t="shared" si="41"/>
        <v>5.0833333333333321</v>
      </c>
      <c r="Y142" s="46"/>
      <c r="Z142" s="34">
        <v>0</v>
      </c>
      <c r="AA142" s="25">
        <f t="shared" si="29"/>
        <v>0</v>
      </c>
      <c r="AB142" s="10">
        <f t="shared" si="30"/>
        <v>0</v>
      </c>
      <c r="AC142" s="26">
        <f t="shared" si="31"/>
        <v>100</v>
      </c>
      <c r="AD142" s="47"/>
      <c r="AE142" s="26">
        <f t="shared" si="32"/>
        <v>0</v>
      </c>
      <c r="AF142" s="34">
        <v>0</v>
      </c>
      <c r="AG142" s="25">
        <f t="shared" si="33"/>
        <v>1</v>
      </c>
      <c r="AH142" s="10">
        <f t="shared" si="34"/>
        <v>0</v>
      </c>
      <c r="AI142" s="26">
        <f t="shared" si="35"/>
        <v>-100</v>
      </c>
      <c r="AJ142" s="47"/>
    </row>
    <row r="143" spans="1:36" ht="14.45">
      <c r="B143" s="22">
        <f t="shared" si="36"/>
        <v>8.8194444444444256E-2</v>
      </c>
      <c r="D143" s="57" t="s">
        <v>109</v>
      </c>
      <c r="F143" s="31">
        <v>0</v>
      </c>
      <c r="G143" s="31">
        <v>0</v>
      </c>
      <c r="H143" s="52">
        <f t="shared" si="37"/>
        <v>8.7719298245614086E-2</v>
      </c>
      <c r="I143" s="44"/>
      <c r="J143" s="54">
        <f t="shared" si="22"/>
        <v>48.014773776546626</v>
      </c>
      <c r="K143" s="55">
        <f t="shared" si="23"/>
        <v>4.1666666666666687</v>
      </c>
      <c r="L143" s="54">
        <f>MIN(J$136:$J143)</f>
        <v>48.014773776546626</v>
      </c>
      <c r="M143" s="55">
        <f>MIN(K$136:$K143)</f>
        <v>4.1666666666666687</v>
      </c>
      <c r="N143" s="24">
        <f t="shared" si="24"/>
        <v>-96.029547553093252</v>
      </c>
      <c r="O143" s="24">
        <f t="shared" si="25"/>
        <v>8.3333333333333375</v>
      </c>
      <c r="P143" s="45"/>
      <c r="Q143" s="52">
        <f t="shared" si="38"/>
        <v>0.47368421052631582</v>
      </c>
      <c r="R143" s="24">
        <f t="shared" si="26"/>
        <v>27.700831024930746</v>
      </c>
      <c r="S143" s="24">
        <f t="shared" si="27"/>
        <v>22.5</v>
      </c>
      <c r="T143" s="45"/>
      <c r="U143" s="36">
        <f t="shared" si="28"/>
        <v>0</v>
      </c>
      <c r="V143" s="36">
        <f t="shared" si="39"/>
        <v>17.416666666666668</v>
      </c>
      <c r="W143" s="24">
        <f t="shared" si="40"/>
        <v>45.117497691597414</v>
      </c>
      <c r="X143" s="24">
        <f t="shared" si="41"/>
        <v>5.0833333333333321</v>
      </c>
      <c r="Y143" s="46"/>
      <c r="Z143" s="34">
        <v>0</v>
      </c>
      <c r="AA143" s="25">
        <f t="shared" si="29"/>
        <v>0</v>
      </c>
      <c r="AB143" s="10">
        <f t="shared" si="30"/>
        <v>0</v>
      </c>
      <c r="AC143" s="26">
        <f t="shared" si="31"/>
        <v>100</v>
      </c>
      <c r="AD143" s="47"/>
      <c r="AE143" s="26">
        <f t="shared" si="32"/>
        <v>0</v>
      </c>
      <c r="AF143" s="34">
        <v>0</v>
      </c>
      <c r="AG143" s="25">
        <f t="shared" si="33"/>
        <v>1</v>
      </c>
      <c r="AH143" s="10">
        <f t="shared" si="34"/>
        <v>0</v>
      </c>
      <c r="AI143" s="26">
        <f t="shared" si="35"/>
        <v>-100</v>
      </c>
      <c r="AJ143" s="47"/>
    </row>
    <row r="144" spans="1:36" ht="14.45">
      <c r="B144" s="22">
        <f t="shared" si="36"/>
        <v>8.8888888888888698E-2</v>
      </c>
      <c r="D144" s="57" t="s">
        <v>109</v>
      </c>
      <c r="F144" s="31">
        <v>0</v>
      </c>
      <c r="G144" s="31">
        <v>0</v>
      </c>
      <c r="H144" s="52">
        <f t="shared" si="37"/>
        <v>8.7719298245614086E-2</v>
      </c>
      <c r="I144" s="44"/>
      <c r="J144" s="54">
        <f t="shared" si="22"/>
        <v>48.014773776546626</v>
      </c>
      <c r="K144" s="55">
        <f t="shared" si="23"/>
        <v>4.1666666666666687</v>
      </c>
      <c r="L144" s="54">
        <f>MIN(J$136:$J144)</f>
        <v>48.014773776546626</v>
      </c>
      <c r="M144" s="55">
        <f>MIN(K$136:$K144)</f>
        <v>4.1666666666666687</v>
      </c>
      <c r="N144" s="24">
        <f t="shared" si="24"/>
        <v>-96.029547553093252</v>
      </c>
      <c r="O144" s="24">
        <f t="shared" si="25"/>
        <v>8.3333333333333375</v>
      </c>
      <c r="P144" s="45"/>
      <c r="Q144" s="52">
        <f t="shared" si="38"/>
        <v>0.47368421052631582</v>
      </c>
      <c r="R144" s="24">
        <f t="shared" si="26"/>
        <v>27.700831024930746</v>
      </c>
      <c r="S144" s="24">
        <f t="shared" si="27"/>
        <v>22.5</v>
      </c>
      <c r="T144" s="45"/>
      <c r="U144" s="36">
        <f t="shared" si="28"/>
        <v>0</v>
      </c>
      <c r="V144" s="36">
        <f t="shared" si="39"/>
        <v>17.416666666666668</v>
      </c>
      <c r="W144" s="24">
        <f t="shared" si="40"/>
        <v>45.117497691597414</v>
      </c>
      <c r="X144" s="24">
        <f t="shared" si="41"/>
        <v>5.0833333333333321</v>
      </c>
      <c r="Y144" s="46"/>
      <c r="Z144" s="34">
        <v>0</v>
      </c>
      <c r="AA144" s="25">
        <f t="shared" si="29"/>
        <v>0</v>
      </c>
      <c r="AB144" s="10">
        <f t="shared" si="30"/>
        <v>0</v>
      </c>
      <c r="AC144" s="26">
        <f t="shared" si="31"/>
        <v>100</v>
      </c>
      <c r="AD144" s="47"/>
      <c r="AE144" s="26">
        <f t="shared" si="32"/>
        <v>0</v>
      </c>
      <c r="AF144" s="34">
        <v>0</v>
      </c>
      <c r="AG144" s="25">
        <f t="shared" si="33"/>
        <v>1</v>
      </c>
      <c r="AH144" s="10">
        <f t="shared" si="34"/>
        <v>0</v>
      </c>
      <c r="AI144" s="26">
        <f t="shared" si="35"/>
        <v>-100</v>
      </c>
      <c r="AJ144" s="47"/>
    </row>
    <row r="145" spans="2:36" ht="14.45">
      <c r="B145" s="22">
        <f t="shared" si="36"/>
        <v>8.958333333333314E-2</v>
      </c>
      <c r="D145" s="57" t="s">
        <v>109</v>
      </c>
      <c r="F145" s="31">
        <v>0</v>
      </c>
      <c r="G145" s="31">
        <v>0</v>
      </c>
      <c r="H145" s="52">
        <f t="shared" si="37"/>
        <v>8.7719298245614086E-2</v>
      </c>
      <c r="I145" s="44"/>
      <c r="J145" s="54">
        <f t="shared" si="22"/>
        <v>48.014773776546626</v>
      </c>
      <c r="K145" s="55">
        <f t="shared" si="23"/>
        <v>4.1666666666666687</v>
      </c>
      <c r="L145" s="54">
        <f>MIN(J$136:$J145)</f>
        <v>48.014773776546626</v>
      </c>
      <c r="M145" s="55">
        <f>MIN(K$136:$K145)</f>
        <v>4.1666666666666687</v>
      </c>
      <c r="N145" s="24">
        <f t="shared" si="24"/>
        <v>-96.029547553093252</v>
      </c>
      <c r="O145" s="24">
        <f t="shared" si="25"/>
        <v>8.3333333333333375</v>
      </c>
      <c r="P145" s="45"/>
      <c r="Q145" s="52">
        <f t="shared" si="38"/>
        <v>0.47368421052631582</v>
      </c>
      <c r="R145" s="24">
        <f t="shared" si="26"/>
        <v>27.700831024930746</v>
      </c>
      <c r="S145" s="24">
        <f t="shared" si="27"/>
        <v>22.5</v>
      </c>
      <c r="T145" s="45"/>
      <c r="U145" s="36">
        <f t="shared" si="28"/>
        <v>0</v>
      </c>
      <c r="V145" s="36">
        <f t="shared" si="39"/>
        <v>17.416666666666668</v>
      </c>
      <c r="W145" s="24">
        <f t="shared" si="40"/>
        <v>45.117497691597414</v>
      </c>
      <c r="X145" s="24">
        <f t="shared" si="41"/>
        <v>5.0833333333333321</v>
      </c>
      <c r="Y145" s="46"/>
      <c r="Z145" s="34">
        <v>0</v>
      </c>
      <c r="AA145" s="25">
        <f t="shared" si="29"/>
        <v>0</v>
      </c>
      <c r="AB145" s="10">
        <f t="shared" si="30"/>
        <v>0</v>
      </c>
      <c r="AC145" s="26">
        <f t="shared" si="31"/>
        <v>100</v>
      </c>
      <c r="AD145" s="47"/>
      <c r="AE145" s="26">
        <f t="shared" si="32"/>
        <v>0</v>
      </c>
      <c r="AF145" s="34">
        <v>0</v>
      </c>
      <c r="AG145" s="25">
        <f t="shared" si="33"/>
        <v>1</v>
      </c>
      <c r="AH145" s="10">
        <f t="shared" si="34"/>
        <v>0</v>
      </c>
      <c r="AI145" s="26">
        <f t="shared" si="35"/>
        <v>-100</v>
      </c>
      <c r="AJ145" s="47"/>
    </row>
    <row r="146" spans="2:36" ht="14.45">
      <c r="B146" s="22">
        <f t="shared" si="36"/>
        <v>9.0277777777777582E-2</v>
      </c>
      <c r="D146" s="57" t="s">
        <v>109</v>
      </c>
      <c r="F146" s="31">
        <v>0</v>
      </c>
      <c r="G146" s="31">
        <v>0</v>
      </c>
      <c r="H146" s="52">
        <f t="shared" si="37"/>
        <v>8.7719298245614086E-2</v>
      </c>
      <c r="I146" s="44"/>
      <c r="J146" s="54">
        <f t="shared" ref="J146:J209" si="42">IF((-((($E$4*(1-H146))-((1-$E$6)*$E$4)-$AH146)/$D$8))&lt;(-$E$4*1),-$E$4*1,((($E$4*(1-H146))-((1-$E$6)*$E$4)-$AH146)/$D$8))</f>
        <v>48.014773776546626</v>
      </c>
      <c r="K146" s="55">
        <f t="shared" ref="K146:K209" si="43">IF((((($E$4*H146)-($E$4*$D$6)-$AB146)*$E$8))*1&gt;$E$4,$E$4*1,((($E$4*H146)-($E$4*$D$6)-$AB146)*$E$8))</f>
        <v>4.1666666666666687</v>
      </c>
      <c r="L146" s="54">
        <f>MIN(J$136:$J146)</f>
        <v>48.014773776546626</v>
      </c>
      <c r="M146" s="55">
        <f>MIN(K$136:$K146)</f>
        <v>4.1666666666666687</v>
      </c>
      <c r="N146" s="24">
        <f t="shared" ref="N146:N209" si="44">MAX(-$D$4,-J146*2)</f>
        <v>-96.029547553093252</v>
      </c>
      <c r="O146" s="24">
        <f t="shared" ref="O146:O209" si="45">MIN($D$4,K146*2)</f>
        <v>8.3333333333333375</v>
      </c>
      <c r="P146" s="45"/>
      <c r="Q146" s="52">
        <f t="shared" si="38"/>
        <v>0.47368421052631582</v>
      </c>
      <c r="R146" s="24">
        <f t="shared" ref="R146:R209" si="46">IF((-((($E$4*(1-Q146))-((1-$E$6)*$E$4)-$AH146)/$D$8))&lt;(-$E$4*1),-$E$4*1,((($E$4*(1-Q146))-((1-$E$6)*$E$4)-$AH146)/$D$8))</f>
        <v>27.700831024930746</v>
      </c>
      <c r="S146" s="24">
        <f t="shared" ref="S146:S209" si="47">IF((((($E$4*Q146)-($E$4*$D$6)-$AB146)*$E$8))*1&gt;$E$4,$E$4*1,((($E$4*Q146)-($E$4*$D$6)-$AB146)*$E$8))</f>
        <v>22.5</v>
      </c>
      <c r="T146" s="45"/>
      <c r="U146" s="36">
        <f t="shared" ref="U146:U209" si="48">IF(G146&gt;0,G146*(1/60)*$E$8,G146*(1/60)/$D$8)</f>
        <v>0</v>
      </c>
      <c r="V146" s="36">
        <f t="shared" si="39"/>
        <v>17.416666666666668</v>
      </c>
      <c r="W146" s="24">
        <f t="shared" si="40"/>
        <v>45.117497691597414</v>
      </c>
      <c r="X146" s="24">
        <f t="shared" si="41"/>
        <v>5.0833333333333321</v>
      </c>
      <c r="Y146" s="46"/>
      <c r="Z146" s="34">
        <v>0</v>
      </c>
      <c r="AA146" s="25">
        <f t="shared" ref="AA146:AA209" si="49">(AB146/$E$4)+$D$6</f>
        <v>0</v>
      </c>
      <c r="AB146" s="10">
        <f t="shared" ref="AB146:AB209" si="50">Z146*IF(AD$17="DC",0.25,IF(AD$17="DM",0.5,1))</f>
        <v>0</v>
      </c>
      <c r="AC146" s="26">
        <f t="shared" ref="AC146:AC209" si="51">$D$4-Z146</f>
        <v>100</v>
      </c>
      <c r="AD146" s="47"/>
      <c r="AE146" s="26">
        <f t="shared" ref="AE146:AE209" si="52">IF(OR(H146&lt;AA146,H146&gt;AG146),1,0)</f>
        <v>0</v>
      </c>
      <c r="AF146" s="34">
        <v>0</v>
      </c>
      <c r="AG146" s="25">
        <f t="shared" ref="AG146:AG209" si="53">1-(AH146/$E$4)-(1-$E$6)</f>
        <v>1</v>
      </c>
      <c r="AH146" s="10">
        <f t="shared" ref="AH146:AH209" si="54">AF146*IF(AJ$17="DC",0.25,IF(AJ$17="DM",0.5,1))</f>
        <v>0</v>
      </c>
      <c r="AI146" s="26">
        <f t="shared" ref="AI146:AI209" si="55">AF146-$D$4</f>
        <v>-100</v>
      </c>
      <c r="AJ146" s="47"/>
    </row>
    <row r="147" spans="2:36" ht="14.45">
      <c r="B147" s="22">
        <f t="shared" ref="B147:B210" si="56">B146+1/(48*30)</f>
        <v>9.0972222222222024E-2</v>
      </c>
      <c r="D147" s="57" t="s">
        <v>109</v>
      </c>
      <c r="F147" s="31">
        <v>0</v>
      </c>
      <c r="G147" s="31">
        <v>0</v>
      </c>
      <c r="H147" s="52">
        <f t="shared" ref="H147:H210" si="57">H146-(IF((F146+G146)&gt;0,(((F146+G146)*(1/60))/$E$8),(((F146+G146)*(1/60))*$D$8))/$E$4)</f>
        <v>8.7719298245614086E-2</v>
      </c>
      <c r="I147" s="44"/>
      <c r="J147" s="54">
        <f t="shared" si="42"/>
        <v>48.014773776546626</v>
      </c>
      <c r="K147" s="55">
        <f t="shared" si="43"/>
        <v>4.1666666666666687</v>
      </c>
      <c r="L147" s="54">
        <f>MIN(J$136:$J147)</f>
        <v>48.014773776546626</v>
      </c>
      <c r="M147" s="55">
        <f>MIN(K$136:$K147)</f>
        <v>4.1666666666666687</v>
      </c>
      <c r="N147" s="24">
        <f t="shared" si="44"/>
        <v>-96.029547553093252</v>
      </c>
      <c r="O147" s="24">
        <f t="shared" si="45"/>
        <v>8.3333333333333375</v>
      </c>
      <c r="P147" s="45"/>
      <c r="Q147" s="52">
        <f t="shared" ref="Q147:Q210" si="58">Q146-(IF((F146)&gt;0,(((F146)*(1/60))/$E$8),(((F146)*(1/60))*$D$8))/$E$4)</f>
        <v>0.47368421052631582</v>
      </c>
      <c r="R147" s="24">
        <f t="shared" si="46"/>
        <v>27.700831024930746</v>
      </c>
      <c r="S147" s="24">
        <f t="shared" si="47"/>
        <v>22.5</v>
      </c>
      <c r="T147" s="45"/>
      <c r="U147" s="36">
        <f t="shared" si="48"/>
        <v>0</v>
      </c>
      <c r="V147" s="36">
        <f t="shared" ref="V147:V210" si="59">V146+U146</f>
        <v>17.416666666666668</v>
      </c>
      <c r="W147" s="24">
        <f t="shared" ref="W147:W210" si="60">R147+V147</f>
        <v>45.117497691597414</v>
      </c>
      <c r="X147" s="24">
        <f t="shared" ref="X147:X210" si="61">S147-V147</f>
        <v>5.0833333333333321</v>
      </c>
      <c r="Y147" s="46"/>
      <c r="Z147" s="34">
        <v>0</v>
      </c>
      <c r="AA147" s="25">
        <f t="shared" si="49"/>
        <v>0</v>
      </c>
      <c r="AB147" s="10">
        <f t="shared" si="50"/>
        <v>0</v>
      </c>
      <c r="AC147" s="26">
        <f t="shared" si="51"/>
        <v>100</v>
      </c>
      <c r="AD147" s="47"/>
      <c r="AE147" s="26">
        <f t="shared" si="52"/>
        <v>0</v>
      </c>
      <c r="AF147" s="34">
        <v>0</v>
      </c>
      <c r="AG147" s="25">
        <f t="shared" si="53"/>
        <v>1</v>
      </c>
      <c r="AH147" s="10">
        <f t="shared" si="54"/>
        <v>0</v>
      </c>
      <c r="AI147" s="26">
        <f t="shared" si="55"/>
        <v>-100</v>
      </c>
      <c r="AJ147" s="47"/>
    </row>
    <row r="148" spans="2:36" ht="14.45">
      <c r="B148" s="22">
        <f t="shared" si="56"/>
        <v>9.1666666666666466E-2</v>
      </c>
      <c r="D148" s="57" t="s">
        <v>109</v>
      </c>
      <c r="F148" s="31">
        <v>0</v>
      </c>
      <c r="G148" s="31">
        <v>0</v>
      </c>
      <c r="H148" s="52">
        <f t="shared" si="57"/>
        <v>8.7719298245614086E-2</v>
      </c>
      <c r="I148" s="44"/>
      <c r="J148" s="54">
        <f t="shared" si="42"/>
        <v>48.014773776546626</v>
      </c>
      <c r="K148" s="55">
        <f t="shared" si="43"/>
        <v>4.1666666666666687</v>
      </c>
      <c r="L148" s="54">
        <f>MIN(J$136:$J148)</f>
        <v>48.014773776546626</v>
      </c>
      <c r="M148" s="55">
        <f>MIN(K$136:$K148)</f>
        <v>4.1666666666666687</v>
      </c>
      <c r="N148" s="24">
        <f t="shared" si="44"/>
        <v>-96.029547553093252</v>
      </c>
      <c r="O148" s="24">
        <f t="shared" si="45"/>
        <v>8.3333333333333375</v>
      </c>
      <c r="P148" s="45"/>
      <c r="Q148" s="52">
        <f t="shared" si="58"/>
        <v>0.47368421052631582</v>
      </c>
      <c r="R148" s="24">
        <f t="shared" si="46"/>
        <v>27.700831024930746</v>
      </c>
      <c r="S148" s="24">
        <f t="shared" si="47"/>
        <v>22.5</v>
      </c>
      <c r="T148" s="45"/>
      <c r="U148" s="36">
        <f t="shared" si="48"/>
        <v>0</v>
      </c>
      <c r="V148" s="36">
        <f t="shared" si="59"/>
        <v>17.416666666666668</v>
      </c>
      <c r="W148" s="24">
        <f t="shared" si="60"/>
        <v>45.117497691597414</v>
      </c>
      <c r="X148" s="24">
        <f t="shared" si="61"/>
        <v>5.0833333333333321</v>
      </c>
      <c r="Y148" s="46"/>
      <c r="Z148" s="34">
        <v>0</v>
      </c>
      <c r="AA148" s="25">
        <f t="shared" si="49"/>
        <v>0</v>
      </c>
      <c r="AB148" s="10">
        <f t="shared" si="50"/>
        <v>0</v>
      </c>
      <c r="AC148" s="26">
        <f t="shared" si="51"/>
        <v>100</v>
      </c>
      <c r="AD148" s="47"/>
      <c r="AE148" s="26">
        <f t="shared" si="52"/>
        <v>0</v>
      </c>
      <c r="AF148" s="34">
        <v>0</v>
      </c>
      <c r="AG148" s="25">
        <f t="shared" si="53"/>
        <v>1</v>
      </c>
      <c r="AH148" s="10">
        <f t="shared" si="54"/>
        <v>0</v>
      </c>
      <c r="AI148" s="26">
        <f t="shared" si="55"/>
        <v>-100</v>
      </c>
      <c r="AJ148" s="47"/>
    </row>
    <row r="149" spans="2:36" ht="14.45">
      <c r="B149" s="22">
        <f t="shared" si="56"/>
        <v>9.2361111111110908E-2</v>
      </c>
      <c r="D149" s="57" t="s">
        <v>109</v>
      </c>
      <c r="F149" s="31">
        <v>0</v>
      </c>
      <c r="G149" s="31">
        <v>0</v>
      </c>
      <c r="H149" s="52">
        <f t="shared" si="57"/>
        <v>8.7719298245614086E-2</v>
      </c>
      <c r="I149" s="44"/>
      <c r="J149" s="54">
        <f t="shared" si="42"/>
        <v>48.014773776546626</v>
      </c>
      <c r="K149" s="55">
        <f t="shared" si="43"/>
        <v>4.1666666666666687</v>
      </c>
      <c r="L149" s="54">
        <f>MIN(J$136:$J149)</f>
        <v>48.014773776546626</v>
      </c>
      <c r="M149" s="55">
        <f>MIN(K$136:$K149)</f>
        <v>4.1666666666666687</v>
      </c>
      <c r="N149" s="24">
        <f t="shared" si="44"/>
        <v>-96.029547553093252</v>
      </c>
      <c r="O149" s="24">
        <f t="shared" si="45"/>
        <v>8.3333333333333375</v>
      </c>
      <c r="P149" s="45"/>
      <c r="Q149" s="52">
        <f t="shared" si="58"/>
        <v>0.47368421052631582</v>
      </c>
      <c r="R149" s="24">
        <f t="shared" si="46"/>
        <v>27.700831024930746</v>
      </c>
      <c r="S149" s="24">
        <f t="shared" si="47"/>
        <v>22.5</v>
      </c>
      <c r="T149" s="45"/>
      <c r="U149" s="36">
        <f t="shared" si="48"/>
        <v>0</v>
      </c>
      <c r="V149" s="36">
        <f t="shared" si="59"/>
        <v>17.416666666666668</v>
      </c>
      <c r="W149" s="24">
        <f t="shared" si="60"/>
        <v>45.117497691597414</v>
      </c>
      <c r="X149" s="24">
        <f t="shared" si="61"/>
        <v>5.0833333333333321</v>
      </c>
      <c r="Y149" s="46"/>
      <c r="Z149" s="34">
        <v>0</v>
      </c>
      <c r="AA149" s="25">
        <f t="shared" si="49"/>
        <v>0</v>
      </c>
      <c r="AB149" s="10">
        <f t="shared" si="50"/>
        <v>0</v>
      </c>
      <c r="AC149" s="26">
        <f t="shared" si="51"/>
        <v>100</v>
      </c>
      <c r="AD149" s="47"/>
      <c r="AE149" s="26">
        <f t="shared" si="52"/>
        <v>0</v>
      </c>
      <c r="AF149" s="34">
        <v>0</v>
      </c>
      <c r="AG149" s="25">
        <f t="shared" si="53"/>
        <v>1</v>
      </c>
      <c r="AH149" s="10">
        <f t="shared" si="54"/>
        <v>0</v>
      </c>
      <c r="AI149" s="26">
        <f t="shared" si="55"/>
        <v>-100</v>
      </c>
      <c r="AJ149" s="47"/>
    </row>
    <row r="150" spans="2:36" ht="14.45">
      <c r="B150" s="22">
        <f t="shared" si="56"/>
        <v>9.305555555555535E-2</v>
      </c>
      <c r="D150" s="57" t="s">
        <v>109</v>
      </c>
      <c r="F150" s="31">
        <v>0</v>
      </c>
      <c r="G150" s="31">
        <v>0</v>
      </c>
      <c r="H150" s="52">
        <f t="shared" si="57"/>
        <v>8.7719298245614086E-2</v>
      </c>
      <c r="I150" s="44"/>
      <c r="J150" s="54">
        <f t="shared" si="42"/>
        <v>48.014773776546626</v>
      </c>
      <c r="K150" s="55">
        <f t="shared" si="43"/>
        <v>4.1666666666666687</v>
      </c>
      <c r="L150" s="54">
        <f>MIN(J$136:$J150)</f>
        <v>48.014773776546626</v>
      </c>
      <c r="M150" s="55">
        <f>MIN(K$136:$K150)</f>
        <v>4.1666666666666687</v>
      </c>
      <c r="N150" s="24">
        <f t="shared" si="44"/>
        <v>-96.029547553093252</v>
      </c>
      <c r="O150" s="24">
        <f t="shared" si="45"/>
        <v>8.3333333333333375</v>
      </c>
      <c r="P150" s="45"/>
      <c r="Q150" s="52">
        <f t="shared" si="58"/>
        <v>0.47368421052631582</v>
      </c>
      <c r="R150" s="24">
        <f t="shared" si="46"/>
        <v>27.700831024930746</v>
      </c>
      <c r="S150" s="24">
        <f t="shared" si="47"/>
        <v>22.5</v>
      </c>
      <c r="T150" s="45"/>
      <c r="U150" s="36">
        <f t="shared" si="48"/>
        <v>0</v>
      </c>
      <c r="V150" s="36">
        <f t="shared" si="59"/>
        <v>17.416666666666668</v>
      </c>
      <c r="W150" s="24">
        <f t="shared" si="60"/>
        <v>45.117497691597414</v>
      </c>
      <c r="X150" s="24">
        <f t="shared" si="61"/>
        <v>5.0833333333333321</v>
      </c>
      <c r="Y150" s="46"/>
      <c r="Z150" s="34">
        <v>0</v>
      </c>
      <c r="AA150" s="25">
        <f t="shared" si="49"/>
        <v>0</v>
      </c>
      <c r="AB150" s="10">
        <f t="shared" si="50"/>
        <v>0</v>
      </c>
      <c r="AC150" s="26">
        <f t="shared" si="51"/>
        <v>100</v>
      </c>
      <c r="AD150" s="47"/>
      <c r="AE150" s="26">
        <f t="shared" si="52"/>
        <v>0</v>
      </c>
      <c r="AF150" s="34">
        <v>0</v>
      </c>
      <c r="AG150" s="25">
        <f t="shared" si="53"/>
        <v>1</v>
      </c>
      <c r="AH150" s="10">
        <f t="shared" si="54"/>
        <v>0</v>
      </c>
      <c r="AI150" s="26">
        <f t="shared" si="55"/>
        <v>-100</v>
      </c>
      <c r="AJ150" s="47"/>
    </row>
    <row r="151" spans="2:36" ht="14.45">
      <c r="B151" s="22">
        <f t="shared" si="56"/>
        <v>9.3749999999999792E-2</v>
      </c>
      <c r="D151" s="57" t="s">
        <v>109</v>
      </c>
      <c r="F151" s="31">
        <v>0</v>
      </c>
      <c r="G151" s="31">
        <v>0</v>
      </c>
      <c r="H151" s="52">
        <f t="shared" si="57"/>
        <v>8.7719298245614086E-2</v>
      </c>
      <c r="I151" s="44"/>
      <c r="J151" s="54">
        <f t="shared" si="42"/>
        <v>48.014773776546626</v>
      </c>
      <c r="K151" s="55">
        <f t="shared" si="43"/>
        <v>4.1666666666666687</v>
      </c>
      <c r="L151" s="54">
        <f>MIN(J$136:$J151)</f>
        <v>48.014773776546626</v>
      </c>
      <c r="M151" s="55">
        <f>MIN(K$136:$K151)</f>
        <v>4.1666666666666687</v>
      </c>
      <c r="N151" s="24">
        <f t="shared" si="44"/>
        <v>-96.029547553093252</v>
      </c>
      <c r="O151" s="24">
        <f t="shared" si="45"/>
        <v>8.3333333333333375</v>
      </c>
      <c r="P151" s="45"/>
      <c r="Q151" s="52">
        <f t="shared" si="58"/>
        <v>0.47368421052631582</v>
      </c>
      <c r="R151" s="24">
        <f t="shared" si="46"/>
        <v>27.700831024930746</v>
      </c>
      <c r="S151" s="24">
        <f t="shared" si="47"/>
        <v>22.5</v>
      </c>
      <c r="T151" s="45"/>
      <c r="U151" s="36">
        <f t="shared" si="48"/>
        <v>0</v>
      </c>
      <c r="V151" s="36">
        <f t="shared" si="59"/>
        <v>17.416666666666668</v>
      </c>
      <c r="W151" s="24">
        <f t="shared" si="60"/>
        <v>45.117497691597414</v>
      </c>
      <c r="X151" s="24">
        <f t="shared" si="61"/>
        <v>5.0833333333333321</v>
      </c>
      <c r="Y151" s="46"/>
      <c r="Z151" s="34">
        <v>0</v>
      </c>
      <c r="AA151" s="25">
        <f t="shared" si="49"/>
        <v>0</v>
      </c>
      <c r="AB151" s="10">
        <f t="shared" si="50"/>
        <v>0</v>
      </c>
      <c r="AC151" s="26">
        <f t="shared" si="51"/>
        <v>100</v>
      </c>
      <c r="AD151" s="47"/>
      <c r="AE151" s="26">
        <f t="shared" si="52"/>
        <v>0</v>
      </c>
      <c r="AF151" s="34">
        <v>0</v>
      </c>
      <c r="AG151" s="25">
        <f t="shared" si="53"/>
        <v>1</v>
      </c>
      <c r="AH151" s="10">
        <f t="shared" si="54"/>
        <v>0</v>
      </c>
      <c r="AI151" s="26">
        <f t="shared" si="55"/>
        <v>-100</v>
      </c>
      <c r="AJ151" s="47"/>
    </row>
    <row r="152" spans="2:36" ht="14.45">
      <c r="B152" s="22">
        <f t="shared" si="56"/>
        <v>9.4444444444444234E-2</v>
      </c>
      <c r="D152" s="57" t="s">
        <v>109</v>
      </c>
      <c r="F152" s="31">
        <v>0</v>
      </c>
      <c r="G152" s="31">
        <v>0</v>
      </c>
      <c r="H152" s="52">
        <f t="shared" si="57"/>
        <v>8.7719298245614086E-2</v>
      </c>
      <c r="I152" s="44"/>
      <c r="J152" s="54">
        <f t="shared" si="42"/>
        <v>48.014773776546626</v>
      </c>
      <c r="K152" s="55">
        <f t="shared" si="43"/>
        <v>4.1666666666666687</v>
      </c>
      <c r="L152" s="54">
        <f>MIN(J$136:$J152)</f>
        <v>48.014773776546626</v>
      </c>
      <c r="M152" s="55">
        <f>MIN(K$136:$K152)</f>
        <v>4.1666666666666687</v>
      </c>
      <c r="N152" s="24">
        <f t="shared" si="44"/>
        <v>-96.029547553093252</v>
      </c>
      <c r="O152" s="24">
        <f t="shared" si="45"/>
        <v>8.3333333333333375</v>
      </c>
      <c r="P152" s="45"/>
      <c r="Q152" s="52">
        <f t="shared" si="58"/>
        <v>0.47368421052631582</v>
      </c>
      <c r="R152" s="24">
        <f t="shared" si="46"/>
        <v>27.700831024930746</v>
      </c>
      <c r="S152" s="24">
        <f t="shared" si="47"/>
        <v>22.5</v>
      </c>
      <c r="T152" s="45"/>
      <c r="U152" s="36">
        <f t="shared" si="48"/>
        <v>0</v>
      </c>
      <c r="V152" s="36">
        <f t="shared" si="59"/>
        <v>17.416666666666668</v>
      </c>
      <c r="W152" s="24">
        <f t="shared" si="60"/>
        <v>45.117497691597414</v>
      </c>
      <c r="X152" s="24">
        <f t="shared" si="61"/>
        <v>5.0833333333333321</v>
      </c>
      <c r="Y152" s="46"/>
      <c r="Z152" s="34">
        <v>0</v>
      </c>
      <c r="AA152" s="25">
        <f t="shared" si="49"/>
        <v>0</v>
      </c>
      <c r="AB152" s="10">
        <f t="shared" si="50"/>
        <v>0</v>
      </c>
      <c r="AC152" s="26">
        <f t="shared" si="51"/>
        <v>100</v>
      </c>
      <c r="AD152" s="47"/>
      <c r="AE152" s="26">
        <f t="shared" si="52"/>
        <v>0</v>
      </c>
      <c r="AF152" s="34">
        <v>0</v>
      </c>
      <c r="AG152" s="25">
        <f t="shared" si="53"/>
        <v>1</v>
      </c>
      <c r="AH152" s="10">
        <f t="shared" si="54"/>
        <v>0</v>
      </c>
      <c r="AI152" s="26">
        <f t="shared" si="55"/>
        <v>-100</v>
      </c>
      <c r="AJ152" s="47"/>
    </row>
    <row r="153" spans="2:36" ht="14.45">
      <c r="B153" s="22">
        <f t="shared" si="56"/>
        <v>9.5138888888888676E-2</v>
      </c>
      <c r="D153" s="57" t="s">
        <v>109</v>
      </c>
      <c r="F153" s="31">
        <v>0</v>
      </c>
      <c r="G153" s="31">
        <v>0</v>
      </c>
      <c r="H153" s="52">
        <f t="shared" si="57"/>
        <v>8.7719298245614086E-2</v>
      </c>
      <c r="I153" s="44"/>
      <c r="J153" s="54">
        <f t="shared" si="42"/>
        <v>48.014773776546626</v>
      </c>
      <c r="K153" s="55">
        <f t="shared" si="43"/>
        <v>4.1666666666666687</v>
      </c>
      <c r="L153" s="54">
        <f>MIN(J$136:$J153)</f>
        <v>48.014773776546626</v>
      </c>
      <c r="M153" s="55">
        <f>MIN(K$136:$K153)</f>
        <v>4.1666666666666687</v>
      </c>
      <c r="N153" s="24">
        <f t="shared" si="44"/>
        <v>-96.029547553093252</v>
      </c>
      <c r="O153" s="24">
        <f t="shared" si="45"/>
        <v>8.3333333333333375</v>
      </c>
      <c r="P153" s="45"/>
      <c r="Q153" s="52">
        <f t="shared" si="58"/>
        <v>0.47368421052631582</v>
      </c>
      <c r="R153" s="24">
        <f t="shared" si="46"/>
        <v>27.700831024930746</v>
      </c>
      <c r="S153" s="24">
        <f t="shared" si="47"/>
        <v>22.5</v>
      </c>
      <c r="T153" s="45"/>
      <c r="U153" s="36">
        <f t="shared" si="48"/>
        <v>0</v>
      </c>
      <c r="V153" s="36">
        <f t="shared" si="59"/>
        <v>17.416666666666668</v>
      </c>
      <c r="W153" s="24">
        <f t="shared" si="60"/>
        <v>45.117497691597414</v>
      </c>
      <c r="X153" s="24">
        <f t="shared" si="61"/>
        <v>5.0833333333333321</v>
      </c>
      <c r="Y153" s="46"/>
      <c r="Z153" s="34">
        <v>0</v>
      </c>
      <c r="AA153" s="25">
        <f t="shared" si="49"/>
        <v>0</v>
      </c>
      <c r="AB153" s="10">
        <f t="shared" si="50"/>
        <v>0</v>
      </c>
      <c r="AC153" s="26">
        <f t="shared" si="51"/>
        <v>100</v>
      </c>
      <c r="AD153" s="47"/>
      <c r="AE153" s="26">
        <f t="shared" si="52"/>
        <v>0</v>
      </c>
      <c r="AF153" s="34">
        <v>0</v>
      </c>
      <c r="AG153" s="25">
        <f t="shared" si="53"/>
        <v>1</v>
      </c>
      <c r="AH153" s="10">
        <f t="shared" si="54"/>
        <v>0</v>
      </c>
      <c r="AI153" s="26">
        <f t="shared" si="55"/>
        <v>-100</v>
      </c>
      <c r="AJ153" s="47"/>
    </row>
    <row r="154" spans="2:36" ht="14.45">
      <c r="B154" s="22">
        <f t="shared" si="56"/>
        <v>9.5833333333333118E-2</v>
      </c>
      <c r="D154" s="57" t="s">
        <v>109</v>
      </c>
      <c r="F154" s="31">
        <v>0</v>
      </c>
      <c r="G154" s="31">
        <v>0</v>
      </c>
      <c r="H154" s="52">
        <f t="shared" si="57"/>
        <v>8.7719298245614086E-2</v>
      </c>
      <c r="I154" s="44"/>
      <c r="J154" s="54">
        <f t="shared" si="42"/>
        <v>48.014773776546626</v>
      </c>
      <c r="K154" s="55">
        <f t="shared" si="43"/>
        <v>4.1666666666666687</v>
      </c>
      <c r="L154" s="54">
        <f>MIN(J$136:$J154)</f>
        <v>48.014773776546626</v>
      </c>
      <c r="M154" s="55">
        <f>MIN(K$136:$K154)</f>
        <v>4.1666666666666687</v>
      </c>
      <c r="N154" s="24">
        <f t="shared" si="44"/>
        <v>-96.029547553093252</v>
      </c>
      <c r="O154" s="24">
        <f t="shared" si="45"/>
        <v>8.3333333333333375</v>
      </c>
      <c r="P154" s="45"/>
      <c r="Q154" s="52">
        <f t="shared" si="58"/>
        <v>0.47368421052631582</v>
      </c>
      <c r="R154" s="24">
        <f t="shared" si="46"/>
        <v>27.700831024930746</v>
      </c>
      <c r="S154" s="24">
        <f t="shared" si="47"/>
        <v>22.5</v>
      </c>
      <c r="T154" s="45"/>
      <c r="U154" s="36">
        <f t="shared" si="48"/>
        <v>0</v>
      </c>
      <c r="V154" s="36">
        <f t="shared" si="59"/>
        <v>17.416666666666668</v>
      </c>
      <c r="W154" s="24">
        <f t="shared" si="60"/>
        <v>45.117497691597414</v>
      </c>
      <c r="X154" s="24">
        <f t="shared" si="61"/>
        <v>5.0833333333333321</v>
      </c>
      <c r="Y154" s="46"/>
      <c r="Z154" s="34">
        <v>0</v>
      </c>
      <c r="AA154" s="25">
        <f t="shared" si="49"/>
        <v>0</v>
      </c>
      <c r="AB154" s="10">
        <f t="shared" si="50"/>
        <v>0</v>
      </c>
      <c r="AC154" s="26">
        <f t="shared" si="51"/>
        <v>100</v>
      </c>
      <c r="AD154" s="47"/>
      <c r="AE154" s="26">
        <f t="shared" si="52"/>
        <v>0</v>
      </c>
      <c r="AF154" s="34">
        <v>0</v>
      </c>
      <c r="AG154" s="25">
        <f t="shared" si="53"/>
        <v>1</v>
      </c>
      <c r="AH154" s="10">
        <f t="shared" si="54"/>
        <v>0</v>
      </c>
      <c r="AI154" s="26">
        <f t="shared" si="55"/>
        <v>-100</v>
      </c>
      <c r="AJ154" s="47"/>
    </row>
    <row r="155" spans="2:36" ht="14.45">
      <c r="B155" s="22">
        <f t="shared" si="56"/>
        <v>9.652777777777756E-2</v>
      </c>
      <c r="D155" s="57" t="s">
        <v>109</v>
      </c>
      <c r="F155" s="31">
        <v>0</v>
      </c>
      <c r="G155" s="31">
        <v>0</v>
      </c>
      <c r="H155" s="52">
        <f t="shared" si="57"/>
        <v>8.7719298245614086E-2</v>
      </c>
      <c r="I155" s="44"/>
      <c r="J155" s="54">
        <f t="shared" si="42"/>
        <v>48.014773776546626</v>
      </c>
      <c r="K155" s="55">
        <f t="shared" si="43"/>
        <v>4.1666666666666687</v>
      </c>
      <c r="L155" s="54">
        <f>MIN(J$136:$J155)</f>
        <v>48.014773776546626</v>
      </c>
      <c r="M155" s="55">
        <f>MIN(K$136:$K155)</f>
        <v>4.1666666666666687</v>
      </c>
      <c r="N155" s="24">
        <f t="shared" si="44"/>
        <v>-96.029547553093252</v>
      </c>
      <c r="O155" s="24">
        <f t="shared" si="45"/>
        <v>8.3333333333333375</v>
      </c>
      <c r="P155" s="45"/>
      <c r="Q155" s="52">
        <f t="shared" si="58"/>
        <v>0.47368421052631582</v>
      </c>
      <c r="R155" s="24">
        <f t="shared" si="46"/>
        <v>27.700831024930746</v>
      </c>
      <c r="S155" s="24">
        <f t="shared" si="47"/>
        <v>22.5</v>
      </c>
      <c r="T155" s="45"/>
      <c r="U155" s="36">
        <f t="shared" si="48"/>
        <v>0</v>
      </c>
      <c r="V155" s="36">
        <f t="shared" si="59"/>
        <v>17.416666666666668</v>
      </c>
      <c r="W155" s="24">
        <f t="shared" si="60"/>
        <v>45.117497691597414</v>
      </c>
      <c r="X155" s="24">
        <f t="shared" si="61"/>
        <v>5.0833333333333321</v>
      </c>
      <c r="Y155" s="46"/>
      <c r="Z155" s="34">
        <v>0</v>
      </c>
      <c r="AA155" s="25">
        <f t="shared" si="49"/>
        <v>0</v>
      </c>
      <c r="AB155" s="10">
        <f t="shared" si="50"/>
        <v>0</v>
      </c>
      <c r="AC155" s="26">
        <f t="shared" si="51"/>
        <v>100</v>
      </c>
      <c r="AD155" s="47"/>
      <c r="AE155" s="26">
        <f t="shared" si="52"/>
        <v>0</v>
      </c>
      <c r="AF155" s="34">
        <v>0</v>
      </c>
      <c r="AG155" s="25">
        <f t="shared" si="53"/>
        <v>1</v>
      </c>
      <c r="AH155" s="10">
        <f t="shared" si="54"/>
        <v>0</v>
      </c>
      <c r="AI155" s="26">
        <f t="shared" si="55"/>
        <v>-100</v>
      </c>
      <c r="AJ155" s="47"/>
    </row>
    <row r="156" spans="2:36" ht="14.45">
      <c r="B156" s="22">
        <f t="shared" si="56"/>
        <v>9.7222222222222002E-2</v>
      </c>
      <c r="D156" s="57" t="s">
        <v>109</v>
      </c>
      <c r="F156" s="31">
        <v>0</v>
      </c>
      <c r="G156" s="31">
        <v>0</v>
      </c>
      <c r="H156" s="52">
        <f t="shared" si="57"/>
        <v>8.7719298245614086E-2</v>
      </c>
      <c r="I156" s="44"/>
      <c r="J156" s="54">
        <f t="shared" si="42"/>
        <v>48.014773776546626</v>
      </c>
      <c r="K156" s="55">
        <f t="shared" si="43"/>
        <v>4.1666666666666687</v>
      </c>
      <c r="L156" s="54">
        <f>MIN(J$136:$J156)</f>
        <v>48.014773776546626</v>
      </c>
      <c r="M156" s="55">
        <f>MIN(K$136:$K156)</f>
        <v>4.1666666666666687</v>
      </c>
      <c r="N156" s="24">
        <f t="shared" si="44"/>
        <v>-96.029547553093252</v>
      </c>
      <c r="O156" s="24">
        <f t="shared" si="45"/>
        <v>8.3333333333333375</v>
      </c>
      <c r="P156" s="45"/>
      <c r="Q156" s="52">
        <f t="shared" si="58"/>
        <v>0.47368421052631582</v>
      </c>
      <c r="R156" s="24">
        <f t="shared" si="46"/>
        <v>27.700831024930746</v>
      </c>
      <c r="S156" s="24">
        <f t="shared" si="47"/>
        <v>22.5</v>
      </c>
      <c r="T156" s="45"/>
      <c r="U156" s="36">
        <f t="shared" si="48"/>
        <v>0</v>
      </c>
      <c r="V156" s="36">
        <f t="shared" si="59"/>
        <v>17.416666666666668</v>
      </c>
      <c r="W156" s="24">
        <f t="shared" si="60"/>
        <v>45.117497691597414</v>
      </c>
      <c r="X156" s="24">
        <f t="shared" si="61"/>
        <v>5.0833333333333321</v>
      </c>
      <c r="Y156" s="46"/>
      <c r="Z156" s="34">
        <v>0</v>
      </c>
      <c r="AA156" s="25">
        <f t="shared" si="49"/>
        <v>0</v>
      </c>
      <c r="AB156" s="10">
        <f t="shared" si="50"/>
        <v>0</v>
      </c>
      <c r="AC156" s="26">
        <f t="shared" si="51"/>
        <v>100</v>
      </c>
      <c r="AD156" s="47"/>
      <c r="AE156" s="26">
        <f t="shared" si="52"/>
        <v>0</v>
      </c>
      <c r="AF156" s="34">
        <v>0</v>
      </c>
      <c r="AG156" s="25">
        <f t="shared" si="53"/>
        <v>1</v>
      </c>
      <c r="AH156" s="10">
        <f t="shared" si="54"/>
        <v>0</v>
      </c>
      <c r="AI156" s="26">
        <f t="shared" si="55"/>
        <v>-100</v>
      </c>
      <c r="AJ156" s="47"/>
    </row>
    <row r="157" spans="2:36" ht="14.45">
      <c r="B157" s="22">
        <f t="shared" si="56"/>
        <v>9.7916666666666444E-2</v>
      </c>
      <c r="D157" s="57" t="s">
        <v>109</v>
      </c>
      <c r="F157" s="31">
        <v>0</v>
      </c>
      <c r="G157" s="31">
        <v>0</v>
      </c>
      <c r="H157" s="52">
        <f t="shared" si="57"/>
        <v>8.7719298245614086E-2</v>
      </c>
      <c r="I157" s="44"/>
      <c r="J157" s="54">
        <f t="shared" si="42"/>
        <v>48.014773776546626</v>
      </c>
      <c r="K157" s="55">
        <f t="shared" si="43"/>
        <v>4.1666666666666687</v>
      </c>
      <c r="L157" s="54">
        <f>MIN(J$136:$J157)</f>
        <v>48.014773776546626</v>
      </c>
      <c r="M157" s="55">
        <f>MIN(K$136:$K157)</f>
        <v>4.1666666666666687</v>
      </c>
      <c r="N157" s="24">
        <f t="shared" si="44"/>
        <v>-96.029547553093252</v>
      </c>
      <c r="O157" s="24">
        <f t="shared" si="45"/>
        <v>8.3333333333333375</v>
      </c>
      <c r="P157" s="45"/>
      <c r="Q157" s="52">
        <f t="shared" si="58"/>
        <v>0.47368421052631582</v>
      </c>
      <c r="R157" s="24">
        <f t="shared" si="46"/>
        <v>27.700831024930746</v>
      </c>
      <c r="S157" s="24">
        <f t="shared" si="47"/>
        <v>22.5</v>
      </c>
      <c r="T157" s="45"/>
      <c r="U157" s="36">
        <f t="shared" si="48"/>
        <v>0</v>
      </c>
      <c r="V157" s="36">
        <f t="shared" si="59"/>
        <v>17.416666666666668</v>
      </c>
      <c r="W157" s="24">
        <f t="shared" si="60"/>
        <v>45.117497691597414</v>
      </c>
      <c r="X157" s="24">
        <f t="shared" si="61"/>
        <v>5.0833333333333321</v>
      </c>
      <c r="Y157" s="46"/>
      <c r="Z157" s="34">
        <v>0</v>
      </c>
      <c r="AA157" s="25">
        <f t="shared" si="49"/>
        <v>0</v>
      </c>
      <c r="AB157" s="10">
        <f t="shared" si="50"/>
        <v>0</v>
      </c>
      <c r="AC157" s="26">
        <f t="shared" si="51"/>
        <v>100</v>
      </c>
      <c r="AD157" s="47"/>
      <c r="AE157" s="26">
        <f t="shared" si="52"/>
        <v>0</v>
      </c>
      <c r="AF157" s="34">
        <v>0</v>
      </c>
      <c r="AG157" s="25">
        <f t="shared" si="53"/>
        <v>1</v>
      </c>
      <c r="AH157" s="10">
        <f t="shared" si="54"/>
        <v>0</v>
      </c>
      <c r="AI157" s="26">
        <f t="shared" si="55"/>
        <v>-100</v>
      </c>
      <c r="AJ157" s="47"/>
    </row>
    <row r="158" spans="2:36" ht="14.45">
      <c r="B158" s="22">
        <f t="shared" si="56"/>
        <v>9.8611111111110886E-2</v>
      </c>
      <c r="D158" s="57" t="s">
        <v>109</v>
      </c>
      <c r="F158" s="31">
        <v>0</v>
      </c>
      <c r="G158" s="31">
        <v>0</v>
      </c>
      <c r="H158" s="52">
        <f t="shared" si="57"/>
        <v>8.7719298245614086E-2</v>
      </c>
      <c r="I158" s="44"/>
      <c r="J158" s="54">
        <f t="shared" si="42"/>
        <v>48.014773776546626</v>
      </c>
      <c r="K158" s="55">
        <f t="shared" si="43"/>
        <v>4.1666666666666687</v>
      </c>
      <c r="L158" s="54">
        <f>MIN(J$136:$J158)</f>
        <v>48.014773776546626</v>
      </c>
      <c r="M158" s="55">
        <f>MIN(K$136:$K158)</f>
        <v>4.1666666666666687</v>
      </c>
      <c r="N158" s="24">
        <f t="shared" si="44"/>
        <v>-96.029547553093252</v>
      </c>
      <c r="O158" s="24">
        <f t="shared" si="45"/>
        <v>8.3333333333333375</v>
      </c>
      <c r="P158" s="45"/>
      <c r="Q158" s="52">
        <f t="shared" si="58"/>
        <v>0.47368421052631582</v>
      </c>
      <c r="R158" s="24">
        <f t="shared" si="46"/>
        <v>27.700831024930746</v>
      </c>
      <c r="S158" s="24">
        <f t="shared" si="47"/>
        <v>22.5</v>
      </c>
      <c r="T158" s="45"/>
      <c r="U158" s="36">
        <f t="shared" si="48"/>
        <v>0</v>
      </c>
      <c r="V158" s="36">
        <f t="shared" si="59"/>
        <v>17.416666666666668</v>
      </c>
      <c r="W158" s="24">
        <f t="shared" si="60"/>
        <v>45.117497691597414</v>
      </c>
      <c r="X158" s="24">
        <f t="shared" si="61"/>
        <v>5.0833333333333321</v>
      </c>
      <c r="Y158" s="46"/>
      <c r="Z158" s="34">
        <v>0</v>
      </c>
      <c r="AA158" s="25">
        <f t="shared" si="49"/>
        <v>0</v>
      </c>
      <c r="AB158" s="10">
        <f t="shared" si="50"/>
        <v>0</v>
      </c>
      <c r="AC158" s="26">
        <f t="shared" si="51"/>
        <v>100</v>
      </c>
      <c r="AD158" s="47"/>
      <c r="AE158" s="26">
        <f t="shared" si="52"/>
        <v>0</v>
      </c>
      <c r="AF158" s="34">
        <v>0</v>
      </c>
      <c r="AG158" s="25">
        <f t="shared" si="53"/>
        <v>1</v>
      </c>
      <c r="AH158" s="10">
        <f t="shared" si="54"/>
        <v>0</v>
      </c>
      <c r="AI158" s="26">
        <f t="shared" si="55"/>
        <v>-100</v>
      </c>
      <c r="AJ158" s="47"/>
    </row>
    <row r="159" spans="2:36" ht="14.45">
      <c r="B159" s="22">
        <f t="shared" si="56"/>
        <v>9.9305555555555328E-2</v>
      </c>
      <c r="D159" s="57" t="s">
        <v>109</v>
      </c>
      <c r="F159" s="31">
        <v>0</v>
      </c>
      <c r="G159" s="31">
        <v>0</v>
      </c>
      <c r="H159" s="52">
        <f t="shared" si="57"/>
        <v>8.7719298245614086E-2</v>
      </c>
      <c r="I159" s="44"/>
      <c r="J159" s="54">
        <f t="shared" si="42"/>
        <v>48.014773776546626</v>
      </c>
      <c r="K159" s="55">
        <f t="shared" si="43"/>
        <v>4.1666666666666687</v>
      </c>
      <c r="L159" s="54">
        <f>MIN(J$136:$J159)</f>
        <v>48.014773776546626</v>
      </c>
      <c r="M159" s="55">
        <f>MIN(K$136:$K159)</f>
        <v>4.1666666666666687</v>
      </c>
      <c r="N159" s="24">
        <f t="shared" si="44"/>
        <v>-96.029547553093252</v>
      </c>
      <c r="O159" s="24">
        <f t="shared" si="45"/>
        <v>8.3333333333333375</v>
      </c>
      <c r="P159" s="45"/>
      <c r="Q159" s="52">
        <f t="shared" si="58"/>
        <v>0.47368421052631582</v>
      </c>
      <c r="R159" s="24">
        <f t="shared" si="46"/>
        <v>27.700831024930746</v>
      </c>
      <c r="S159" s="24">
        <f t="shared" si="47"/>
        <v>22.5</v>
      </c>
      <c r="T159" s="45"/>
      <c r="U159" s="36">
        <f t="shared" si="48"/>
        <v>0</v>
      </c>
      <c r="V159" s="36">
        <f t="shared" si="59"/>
        <v>17.416666666666668</v>
      </c>
      <c r="W159" s="24">
        <f t="shared" si="60"/>
        <v>45.117497691597414</v>
      </c>
      <c r="X159" s="24">
        <f t="shared" si="61"/>
        <v>5.0833333333333321</v>
      </c>
      <c r="Y159" s="46"/>
      <c r="Z159" s="34">
        <v>0</v>
      </c>
      <c r="AA159" s="25">
        <f t="shared" si="49"/>
        <v>0</v>
      </c>
      <c r="AB159" s="10">
        <f t="shared" si="50"/>
        <v>0</v>
      </c>
      <c r="AC159" s="26">
        <f t="shared" si="51"/>
        <v>100</v>
      </c>
      <c r="AD159" s="47"/>
      <c r="AE159" s="26">
        <f t="shared" si="52"/>
        <v>0</v>
      </c>
      <c r="AF159" s="34">
        <v>0</v>
      </c>
      <c r="AG159" s="25">
        <f t="shared" si="53"/>
        <v>1</v>
      </c>
      <c r="AH159" s="10">
        <f t="shared" si="54"/>
        <v>0</v>
      </c>
      <c r="AI159" s="26">
        <f t="shared" si="55"/>
        <v>-100</v>
      </c>
      <c r="AJ159" s="47"/>
    </row>
    <row r="160" spans="2:36" ht="14.45">
      <c r="B160" s="22">
        <f t="shared" si="56"/>
        <v>9.999999999999977E-2</v>
      </c>
      <c r="D160" s="57" t="s">
        <v>109</v>
      </c>
      <c r="F160" s="31">
        <v>0</v>
      </c>
      <c r="G160" s="31">
        <v>0</v>
      </c>
      <c r="H160" s="52">
        <f t="shared" si="57"/>
        <v>8.7719298245614086E-2</v>
      </c>
      <c r="I160" s="44"/>
      <c r="J160" s="54">
        <f t="shared" si="42"/>
        <v>48.014773776546626</v>
      </c>
      <c r="K160" s="55">
        <f t="shared" si="43"/>
        <v>4.1666666666666687</v>
      </c>
      <c r="L160" s="54">
        <f>MIN(J$136:$J160)</f>
        <v>48.014773776546626</v>
      </c>
      <c r="M160" s="55">
        <f>MIN(K$136:$K160)</f>
        <v>4.1666666666666687</v>
      </c>
      <c r="N160" s="24">
        <f t="shared" si="44"/>
        <v>-96.029547553093252</v>
      </c>
      <c r="O160" s="24">
        <f t="shared" si="45"/>
        <v>8.3333333333333375</v>
      </c>
      <c r="P160" s="45"/>
      <c r="Q160" s="52">
        <f t="shared" si="58"/>
        <v>0.47368421052631582</v>
      </c>
      <c r="R160" s="24">
        <f t="shared" si="46"/>
        <v>27.700831024930746</v>
      </c>
      <c r="S160" s="24">
        <f t="shared" si="47"/>
        <v>22.5</v>
      </c>
      <c r="T160" s="45"/>
      <c r="U160" s="36">
        <f t="shared" si="48"/>
        <v>0</v>
      </c>
      <c r="V160" s="36">
        <f t="shared" si="59"/>
        <v>17.416666666666668</v>
      </c>
      <c r="W160" s="24">
        <f t="shared" si="60"/>
        <v>45.117497691597414</v>
      </c>
      <c r="X160" s="24">
        <f t="shared" si="61"/>
        <v>5.0833333333333321</v>
      </c>
      <c r="Y160" s="46"/>
      <c r="Z160" s="34">
        <v>0</v>
      </c>
      <c r="AA160" s="25">
        <f t="shared" si="49"/>
        <v>0</v>
      </c>
      <c r="AB160" s="10">
        <f t="shared" si="50"/>
        <v>0</v>
      </c>
      <c r="AC160" s="26">
        <f t="shared" si="51"/>
        <v>100</v>
      </c>
      <c r="AD160" s="47"/>
      <c r="AE160" s="26">
        <f t="shared" si="52"/>
        <v>0</v>
      </c>
      <c r="AF160" s="34">
        <v>0</v>
      </c>
      <c r="AG160" s="25">
        <f t="shared" si="53"/>
        <v>1</v>
      </c>
      <c r="AH160" s="10">
        <f t="shared" si="54"/>
        <v>0</v>
      </c>
      <c r="AI160" s="26">
        <f t="shared" si="55"/>
        <v>-100</v>
      </c>
      <c r="AJ160" s="47"/>
    </row>
    <row r="161" spans="2:36" ht="14.45">
      <c r="B161" s="22">
        <f t="shared" si="56"/>
        <v>0.10069444444444421</v>
      </c>
      <c r="D161" s="57" t="s">
        <v>109</v>
      </c>
      <c r="F161" s="31">
        <v>0</v>
      </c>
      <c r="G161" s="31">
        <v>0</v>
      </c>
      <c r="H161" s="52">
        <f t="shared" si="57"/>
        <v>8.7719298245614086E-2</v>
      </c>
      <c r="I161" s="44"/>
      <c r="J161" s="54">
        <f t="shared" si="42"/>
        <v>48.014773776546626</v>
      </c>
      <c r="K161" s="55">
        <f t="shared" si="43"/>
        <v>4.1666666666666687</v>
      </c>
      <c r="L161" s="54">
        <f>MIN(J$136:$J161)</f>
        <v>48.014773776546626</v>
      </c>
      <c r="M161" s="55">
        <f>MIN(K$136:$K161)</f>
        <v>4.1666666666666687</v>
      </c>
      <c r="N161" s="24">
        <f t="shared" si="44"/>
        <v>-96.029547553093252</v>
      </c>
      <c r="O161" s="24">
        <f t="shared" si="45"/>
        <v>8.3333333333333375</v>
      </c>
      <c r="P161" s="45"/>
      <c r="Q161" s="52">
        <f t="shared" si="58"/>
        <v>0.47368421052631582</v>
      </c>
      <c r="R161" s="24">
        <f t="shared" si="46"/>
        <v>27.700831024930746</v>
      </c>
      <c r="S161" s="24">
        <f t="shared" si="47"/>
        <v>22.5</v>
      </c>
      <c r="T161" s="45"/>
      <c r="U161" s="36">
        <f t="shared" si="48"/>
        <v>0</v>
      </c>
      <c r="V161" s="36">
        <f t="shared" si="59"/>
        <v>17.416666666666668</v>
      </c>
      <c r="W161" s="24">
        <f t="shared" si="60"/>
        <v>45.117497691597414</v>
      </c>
      <c r="X161" s="24">
        <f t="shared" si="61"/>
        <v>5.0833333333333321</v>
      </c>
      <c r="Y161" s="46"/>
      <c r="Z161" s="34">
        <v>0</v>
      </c>
      <c r="AA161" s="25">
        <f t="shared" si="49"/>
        <v>0</v>
      </c>
      <c r="AB161" s="10">
        <f t="shared" si="50"/>
        <v>0</v>
      </c>
      <c r="AC161" s="26">
        <f t="shared" si="51"/>
        <v>100</v>
      </c>
      <c r="AD161" s="47"/>
      <c r="AE161" s="26">
        <f t="shared" si="52"/>
        <v>0</v>
      </c>
      <c r="AF161" s="34">
        <v>0</v>
      </c>
      <c r="AG161" s="25">
        <f t="shared" si="53"/>
        <v>1</v>
      </c>
      <c r="AH161" s="10">
        <f t="shared" si="54"/>
        <v>0</v>
      </c>
      <c r="AI161" s="26">
        <f t="shared" si="55"/>
        <v>-100</v>
      </c>
      <c r="AJ161" s="47"/>
    </row>
    <row r="162" spans="2:36" ht="14.45">
      <c r="B162" s="22">
        <f t="shared" si="56"/>
        <v>0.10138888888888865</v>
      </c>
      <c r="D162" s="57" t="s">
        <v>109</v>
      </c>
      <c r="F162" s="31">
        <v>0</v>
      </c>
      <c r="G162" s="31">
        <v>0</v>
      </c>
      <c r="H162" s="52">
        <f t="shared" si="57"/>
        <v>8.7719298245614086E-2</v>
      </c>
      <c r="I162" s="44"/>
      <c r="J162" s="54">
        <f t="shared" si="42"/>
        <v>48.014773776546626</v>
      </c>
      <c r="K162" s="55">
        <f t="shared" si="43"/>
        <v>4.1666666666666687</v>
      </c>
      <c r="L162" s="54">
        <f>MIN(J$136:$J162)</f>
        <v>48.014773776546626</v>
      </c>
      <c r="M162" s="55">
        <f>MIN(K$136:$K162)</f>
        <v>4.1666666666666687</v>
      </c>
      <c r="N162" s="24">
        <f t="shared" si="44"/>
        <v>-96.029547553093252</v>
      </c>
      <c r="O162" s="24">
        <f t="shared" si="45"/>
        <v>8.3333333333333375</v>
      </c>
      <c r="P162" s="45"/>
      <c r="Q162" s="52">
        <f t="shared" si="58"/>
        <v>0.47368421052631582</v>
      </c>
      <c r="R162" s="24">
        <f t="shared" si="46"/>
        <v>27.700831024930746</v>
      </c>
      <c r="S162" s="24">
        <f t="shared" si="47"/>
        <v>22.5</v>
      </c>
      <c r="T162" s="45"/>
      <c r="U162" s="36">
        <f t="shared" si="48"/>
        <v>0</v>
      </c>
      <c r="V162" s="36">
        <f t="shared" si="59"/>
        <v>17.416666666666668</v>
      </c>
      <c r="W162" s="24">
        <f t="shared" si="60"/>
        <v>45.117497691597414</v>
      </c>
      <c r="X162" s="24">
        <f t="shared" si="61"/>
        <v>5.0833333333333321</v>
      </c>
      <c r="Y162" s="46"/>
      <c r="Z162" s="34">
        <v>0</v>
      </c>
      <c r="AA162" s="25">
        <f t="shared" si="49"/>
        <v>0</v>
      </c>
      <c r="AB162" s="10">
        <f t="shared" si="50"/>
        <v>0</v>
      </c>
      <c r="AC162" s="26">
        <f t="shared" si="51"/>
        <v>100</v>
      </c>
      <c r="AD162" s="47"/>
      <c r="AE162" s="26">
        <f t="shared" si="52"/>
        <v>0</v>
      </c>
      <c r="AF162" s="34">
        <v>0</v>
      </c>
      <c r="AG162" s="25">
        <f t="shared" si="53"/>
        <v>1</v>
      </c>
      <c r="AH162" s="10">
        <f t="shared" si="54"/>
        <v>0</v>
      </c>
      <c r="AI162" s="26">
        <f t="shared" si="55"/>
        <v>-100</v>
      </c>
      <c r="AJ162" s="47"/>
    </row>
    <row r="163" spans="2:36" ht="14.45">
      <c r="B163" s="22">
        <f t="shared" si="56"/>
        <v>0.1020833333333331</v>
      </c>
      <c r="D163" s="57" t="s">
        <v>109</v>
      </c>
      <c r="F163" s="31">
        <v>0</v>
      </c>
      <c r="G163" s="31">
        <v>0</v>
      </c>
      <c r="H163" s="52">
        <f t="shared" si="57"/>
        <v>8.7719298245614086E-2</v>
      </c>
      <c r="I163" s="44"/>
      <c r="J163" s="54">
        <f t="shared" si="42"/>
        <v>48.014773776546626</v>
      </c>
      <c r="K163" s="55">
        <f t="shared" si="43"/>
        <v>4.1666666666666687</v>
      </c>
      <c r="L163" s="54">
        <f>MIN(J$136:$J163)</f>
        <v>48.014773776546626</v>
      </c>
      <c r="M163" s="55">
        <f>MIN(K$136:$K163)</f>
        <v>4.1666666666666687</v>
      </c>
      <c r="N163" s="24">
        <f t="shared" si="44"/>
        <v>-96.029547553093252</v>
      </c>
      <c r="O163" s="24">
        <f t="shared" si="45"/>
        <v>8.3333333333333375</v>
      </c>
      <c r="P163" s="45"/>
      <c r="Q163" s="52">
        <f t="shared" si="58"/>
        <v>0.47368421052631582</v>
      </c>
      <c r="R163" s="24">
        <f t="shared" si="46"/>
        <v>27.700831024930746</v>
      </c>
      <c r="S163" s="24">
        <f t="shared" si="47"/>
        <v>22.5</v>
      </c>
      <c r="T163" s="45"/>
      <c r="U163" s="36">
        <f t="shared" si="48"/>
        <v>0</v>
      </c>
      <c r="V163" s="36">
        <f t="shared" si="59"/>
        <v>17.416666666666668</v>
      </c>
      <c r="W163" s="24">
        <f t="shared" si="60"/>
        <v>45.117497691597414</v>
      </c>
      <c r="X163" s="24">
        <f t="shared" si="61"/>
        <v>5.0833333333333321</v>
      </c>
      <c r="Y163" s="46"/>
      <c r="Z163" s="34">
        <v>0</v>
      </c>
      <c r="AA163" s="25">
        <f t="shared" si="49"/>
        <v>0</v>
      </c>
      <c r="AB163" s="10">
        <f t="shared" si="50"/>
        <v>0</v>
      </c>
      <c r="AC163" s="26">
        <f t="shared" si="51"/>
        <v>100</v>
      </c>
      <c r="AD163" s="47"/>
      <c r="AE163" s="26">
        <f t="shared" si="52"/>
        <v>0</v>
      </c>
      <c r="AF163" s="34">
        <v>0</v>
      </c>
      <c r="AG163" s="25">
        <f t="shared" si="53"/>
        <v>1</v>
      </c>
      <c r="AH163" s="10">
        <f t="shared" si="54"/>
        <v>0</v>
      </c>
      <c r="AI163" s="26">
        <f t="shared" si="55"/>
        <v>-100</v>
      </c>
      <c r="AJ163" s="47"/>
    </row>
    <row r="164" spans="2:36" ht="14.45">
      <c r="B164" s="22">
        <f t="shared" si="56"/>
        <v>0.10277777777777754</v>
      </c>
      <c r="D164" s="57" t="s">
        <v>109</v>
      </c>
      <c r="F164" s="31">
        <v>0</v>
      </c>
      <c r="G164" s="31">
        <v>0</v>
      </c>
      <c r="H164" s="52">
        <f t="shared" si="57"/>
        <v>8.7719298245614086E-2</v>
      </c>
      <c r="I164" s="44"/>
      <c r="J164" s="54">
        <f t="shared" si="42"/>
        <v>48.014773776546626</v>
      </c>
      <c r="K164" s="55">
        <f t="shared" si="43"/>
        <v>4.1666666666666687</v>
      </c>
      <c r="L164" s="54">
        <f>MIN(J$136:$J164)</f>
        <v>48.014773776546626</v>
      </c>
      <c r="M164" s="55">
        <f>MIN(K$136:$K164)</f>
        <v>4.1666666666666687</v>
      </c>
      <c r="N164" s="24">
        <f t="shared" si="44"/>
        <v>-96.029547553093252</v>
      </c>
      <c r="O164" s="24">
        <f t="shared" si="45"/>
        <v>8.3333333333333375</v>
      </c>
      <c r="P164" s="45"/>
      <c r="Q164" s="52">
        <f t="shared" si="58"/>
        <v>0.47368421052631582</v>
      </c>
      <c r="R164" s="24">
        <f t="shared" si="46"/>
        <v>27.700831024930746</v>
      </c>
      <c r="S164" s="24">
        <f t="shared" si="47"/>
        <v>22.5</v>
      </c>
      <c r="T164" s="45"/>
      <c r="U164" s="36">
        <f t="shared" si="48"/>
        <v>0</v>
      </c>
      <c r="V164" s="36">
        <f t="shared" si="59"/>
        <v>17.416666666666668</v>
      </c>
      <c r="W164" s="24">
        <f t="shared" si="60"/>
        <v>45.117497691597414</v>
      </c>
      <c r="X164" s="24">
        <f t="shared" si="61"/>
        <v>5.0833333333333321</v>
      </c>
      <c r="Y164" s="46"/>
      <c r="Z164" s="34">
        <v>0</v>
      </c>
      <c r="AA164" s="25">
        <f t="shared" si="49"/>
        <v>0</v>
      </c>
      <c r="AB164" s="10">
        <f t="shared" si="50"/>
        <v>0</v>
      </c>
      <c r="AC164" s="26">
        <f t="shared" si="51"/>
        <v>100</v>
      </c>
      <c r="AD164" s="47"/>
      <c r="AE164" s="26">
        <f t="shared" si="52"/>
        <v>0</v>
      </c>
      <c r="AF164" s="34">
        <v>0</v>
      </c>
      <c r="AG164" s="25">
        <f t="shared" si="53"/>
        <v>1</v>
      </c>
      <c r="AH164" s="10">
        <f t="shared" si="54"/>
        <v>0</v>
      </c>
      <c r="AI164" s="26">
        <f t="shared" si="55"/>
        <v>-100</v>
      </c>
      <c r="AJ164" s="47"/>
    </row>
    <row r="165" spans="2:36" ht="14.45">
      <c r="B165" s="22">
        <f t="shared" si="56"/>
        <v>0.10347222222222198</v>
      </c>
      <c r="D165" s="57" t="s">
        <v>109</v>
      </c>
      <c r="F165" s="31">
        <v>0</v>
      </c>
      <c r="G165" s="31">
        <v>0</v>
      </c>
      <c r="H165" s="52">
        <f t="shared" si="57"/>
        <v>8.7719298245614086E-2</v>
      </c>
      <c r="I165" s="44"/>
      <c r="J165" s="54">
        <f t="shared" si="42"/>
        <v>48.014773776546626</v>
      </c>
      <c r="K165" s="55">
        <f t="shared" si="43"/>
        <v>4.1666666666666687</v>
      </c>
      <c r="L165" s="54">
        <f>MIN(J$136:$J165)</f>
        <v>48.014773776546626</v>
      </c>
      <c r="M165" s="55">
        <f>MIN(K$136:$K165)</f>
        <v>4.1666666666666687</v>
      </c>
      <c r="N165" s="24">
        <f t="shared" si="44"/>
        <v>-96.029547553093252</v>
      </c>
      <c r="O165" s="24">
        <f t="shared" si="45"/>
        <v>8.3333333333333375</v>
      </c>
      <c r="P165" s="45"/>
      <c r="Q165" s="52">
        <f t="shared" si="58"/>
        <v>0.47368421052631582</v>
      </c>
      <c r="R165" s="24">
        <f t="shared" si="46"/>
        <v>27.700831024930746</v>
      </c>
      <c r="S165" s="24">
        <f t="shared" si="47"/>
        <v>22.5</v>
      </c>
      <c r="T165" s="45"/>
      <c r="U165" s="36">
        <f t="shared" si="48"/>
        <v>0</v>
      </c>
      <c r="V165" s="36">
        <f t="shared" si="59"/>
        <v>17.416666666666668</v>
      </c>
      <c r="W165" s="24">
        <f t="shared" si="60"/>
        <v>45.117497691597414</v>
      </c>
      <c r="X165" s="24">
        <f t="shared" si="61"/>
        <v>5.0833333333333321</v>
      </c>
      <c r="Y165" s="46"/>
      <c r="Z165" s="34">
        <v>0</v>
      </c>
      <c r="AA165" s="25">
        <f t="shared" si="49"/>
        <v>0</v>
      </c>
      <c r="AB165" s="10">
        <f t="shared" si="50"/>
        <v>0</v>
      </c>
      <c r="AC165" s="26">
        <f t="shared" si="51"/>
        <v>100</v>
      </c>
      <c r="AD165" s="47"/>
      <c r="AE165" s="26">
        <f t="shared" si="52"/>
        <v>0</v>
      </c>
      <c r="AF165" s="34">
        <v>0</v>
      </c>
      <c r="AG165" s="25">
        <f t="shared" si="53"/>
        <v>1</v>
      </c>
      <c r="AH165" s="10">
        <f t="shared" si="54"/>
        <v>0</v>
      </c>
      <c r="AI165" s="26">
        <f t="shared" si="55"/>
        <v>-100</v>
      </c>
      <c r="AJ165" s="47"/>
    </row>
    <row r="166" spans="2:36" ht="14.45">
      <c r="B166" s="22">
        <f t="shared" si="56"/>
        <v>0.10416666666666642</v>
      </c>
      <c r="D166" s="57" t="s">
        <v>109</v>
      </c>
      <c r="F166" s="31">
        <v>0</v>
      </c>
      <c r="G166" s="31">
        <v>0</v>
      </c>
      <c r="H166" s="52">
        <f t="shared" si="57"/>
        <v>8.7719298245614086E-2</v>
      </c>
      <c r="I166" s="44"/>
      <c r="J166" s="54">
        <f t="shared" si="42"/>
        <v>48.014773776546626</v>
      </c>
      <c r="K166" s="55">
        <f t="shared" si="43"/>
        <v>4.1666666666666687</v>
      </c>
      <c r="L166" s="54">
        <f>MIN(J$136:$J166)</f>
        <v>48.014773776546626</v>
      </c>
      <c r="M166" s="55">
        <f>MIN(K$136:$K166)</f>
        <v>4.1666666666666687</v>
      </c>
      <c r="N166" s="24">
        <f t="shared" si="44"/>
        <v>-96.029547553093252</v>
      </c>
      <c r="O166" s="24">
        <f t="shared" si="45"/>
        <v>8.3333333333333375</v>
      </c>
      <c r="P166" s="45"/>
      <c r="Q166" s="52">
        <f t="shared" si="58"/>
        <v>0.47368421052631582</v>
      </c>
      <c r="R166" s="24">
        <f t="shared" si="46"/>
        <v>27.700831024930746</v>
      </c>
      <c r="S166" s="24">
        <f t="shared" si="47"/>
        <v>22.5</v>
      </c>
      <c r="T166" s="45"/>
      <c r="U166" s="36">
        <f t="shared" si="48"/>
        <v>0</v>
      </c>
      <c r="V166" s="36">
        <f t="shared" si="59"/>
        <v>17.416666666666668</v>
      </c>
      <c r="W166" s="24">
        <f t="shared" si="60"/>
        <v>45.117497691597414</v>
      </c>
      <c r="X166" s="24">
        <f t="shared" si="61"/>
        <v>5.0833333333333321</v>
      </c>
      <c r="Y166" s="46"/>
      <c r="Z166" s="34">
        <v>0</v>
      </c>
      <c r="AA166" s="25">
        <f t="shared" si="49"/>
        <v>0</v>
      </c>
      <c r="AB166" s="10">
        <f t="shared" si="50"/>
        <v>0</v>
      </c>
      <c r="AC166" s="26">
        <f t="shared" si="51"/>
        <v>100</v>
      </c>
      <c r="AD166" s="47"/>
      <c r="AE166" s="26">
        <f t="shared" si="52"/>
        <v>0</v>
      </c>
      <c r="AF166" s="34">
        <v>0</v>
      </c>
      <c r="AG166" s="25">
        <f t="shared" si="53"/>
        <v>1</v>
      </c>
      <c r="AH166" s="10">
        <f t="shared" si="54"/>
        <v>0</v>
      </c>
      <c r="AI166" s="26">
        <f t="shared" si="55"/>
        <v>-100</v>
      </c>
      <c r="AJ166" s="47"/>
    </row>
    <row r="167" spans="2:36" ht="14.45">
      <c r="B167" s="22">
        <f t="shared" si="56"/>
        <v>0.10486111111111086</v>
      </c>
      <c r="D167" s="58" t="s">
        <v>110</v>
      </c>
      <c r="F167" s="31">
        <v>0</v>
      </c>
      <c r="G167" s="31">
        <v>0</v>
      </c>
      <c r="H167" s="52">
        <f t="shared" si="57"/>
        <v>8.7719298245614086E-2</v>
      </c>
      <c r="I167" s="44"/>
      <c r="J167" s="54">
        <f t="shared" si="42"/>
        <v>48.014773776546626</v>
      </c>
      <c r="K167" s="55">
        <f t="shared" si="43"/>
        <v>4.1666666666666687</v>
      </c>
      <c r="L167" s="54">
        <f>MIN(J$136:$J167)</f>
        <v>48.014773776546626</v>
      </c>
      <c r="M167" s="55">
        <f>MIN(K$136:$K167)</f>
        <v>4.1666666666666687</v>
      </c>
      <c r="N167" s="24">
        <f t="shared" si="44"/>
        <v>-96.029547553093252</v>
      </c>
      <c r="O167" s="24">
        <f t="shared" si="45"/>
        <v>8.3333333333333375</v>
      </c>
      <c r="P167" s="45"/>
      <c r="Q167" s="52">
        <f t="shared" si="58"/>
        <v>0.47368421052631582</v>
      </c>
      <c r="R167" s="24">
        <f t="shared" si="46"/>
        <v>27.700831024930746</v>
      </c>
      <c r="S167" s="24">
        <f t="shared" si="47"/>
        <v>22.5</v>
      </c>
      <c r="T167" s="45"/>
      <c r="U167" s="36">
        <f t="shared" si="48"/>
        <v>0</v>
      </c>
      <c r="V167" s="36">
        <f t="shared" si="59"/>
        <v>17.416666666666668</v>
      </c>
      <c r="W167" s="24">
        <f t="shared" si="60"/>
        <v>45.117497691597414</v>
      </c>
      <c r="X167" s="24">
        <f t="shared" si="61"/>
        <v>5.0833333333333321</v>
      </c>
      <c r="Y167" s="46"/>
      <c r="Z167" s="34">
        <v>0</v>
      </c>
      <c r="AA167" s="25">
        <f t="shared" si="49"/>
        <v>0</v>
      </c>
      <c r="AB167" s="10">
        <f t="shared" si="50"/>
        <v>0</v>
      </c>
      <c r="AC167" s="26">
        <f t="shared" si="51"/>
        <v>100</v>
      </c>
      <c r="AD167" s="47"/>
      <c r="AE167" s="26">
        <f t="shared" si="52"/>
        <v>0</v>
      </c>
      <c r="AF167" s="34">
        <v>0</v>
      </c>
      <c r="AG167" s="25">
        <f t="shared" si="53"/>
        <v>1</v>
      </c>
      <c r="AH167" s="10">
        <f t="shared" si="54"/>
        <v>0</v>
      </c>
      <c r="AI167" s="26">
        <f t="shared" si="55"/>
        <v>-100</v>
      </c>
      <c r="AJ167" s="47"/>
    </row>
    <row r="168" spans="2:36" ht="14.45">
      <c r="B168" s="22">
        <f t="shared" si="56"/>
        <v>0.10555555555555531</v>
      </c>
      <c r="D168" s="58" t="s">
        <v>110</v>
      </c>
      <c r="F168" s="31">
        <v>0</v>
      </c>
      <c r="G168" s="31">
        <v>0</v>
      </c>
      <c r="H168" s="52">
        <f t="shared" si="57"/>
        <v>8.7719298245614086E-2</v>
      </c>
      <c r="I168" s="44"/>
      <c r="J168" s="54">
        <f t="shared" si="42"/>
        <v>48.014773776546626</v>
      </c>
      <c r="K168" s="55">
        <f t="shared" si="43"/>
        <v>4.1666666666666687</v>
      </c>
      <c r="L168" s="54">
        <f>MIN(J$136:$J168)</f>
        <v>48.014773776546626</v>
      </c>
      <c r="M168" s="55">
        <f>MIN(K$136:$K168)</f>
        <v>4.1666666666666687</v>
      </c>
      <c r="N168" s="24">
        <f t="shared" si="44"/>
        <v>-96.029547553093252</v>
      </c>
      <c r="O168" s="24">
        <f t="shared" si="45"/>
        <v>8.3333333333333375</v>
      </c>
      <c r="P168" s="45"/>
      <c r="Q168" s="52">
        <f t="shared" si="58"/>
        <v>0.47368421052631582</v>
      </c>
      <c r="R168" s="24">
        <f t="shared" si="46"/>
        <v>27.700831024930746</v>
      </c>
      <c r="S168" s="24">
        <f t="shared" si="47"/>
        <v>22.5</v>
      </c>
      <c r="T168" s="45"/>
      <c r="U168" s="36">
        <f t="shared" si="48"/>
        <v>0</v>
      </c>
      <c r="V168" s="36">
        <f t="shared" si="59"/>
        <v>17.416666666666668</v>
      </c>
      <c r="W168" s="24">
        <f t="shared" si="60"/>
        <v>45.117497691597414</v>
      </c>
      <c r="X168" s="24">
        <f t="shared" si="61"/>
        <v>5.0833333333333321</v>
      </c>
      <c r="Y168" s="46"/>
      <c r="Z168" s="34">
        <v>0</v>
      </c>
      <c r="AA168" s="25">
        <f t="shared" si="49"/>
        <v>0</v>
      </c>
      <c r="AB168" s="10">
        <f t="shared" si="50"/>
        <v>0</v>
      </c>
      <c r="AC168" s="26">
        <f t="shared" si="51"/>
        <v>100</v>
      </c>
      <c r="AD168" s="47"/>
      <c r="AE168" s="26">
        <f t="shared" si="52"/>
        <v>0</v>
      </c>
      <c r="AF168" s="34">
        <v>0</v>
      </c>
      <c r="AG168" s="25">
        <f t="shared" si="53"/>
        <v>1</v>
      </c>
      <c r="AH168" s="10">
        <f t="shared" si="54"/>
        <v>0</v>
      </c>
      <c r="AI168" s="26">
        <f t="shared" si="55"/>
        <v>-100</v>
      </c>
      <c r="AJ168" s="47"/>
    </row>
    <row r="169" spans="2:36" ht="14.45">
      <c r="B169" s="22">
        <f t="shared" si="56"/>
        <v>0.10624999999999975</v>
      </c>
      <c r="D169" s="58" t="s">
        <v>110</v>
      </c>
      <c r="F169" s="31">
        <v>0</v>
      </c>
      <c r="G169" s="31">
        <v>0</v>
      </c>
      <c r="H169" s="52">
        <f t="shared" si="57"/>
        <v>8.7719298245614086E-2</v>
      </c>
      <c r="I169" s="44"/>
      <c r="J169" s="54">
        <f t="shared" si="42"/>
        <v>48.014773776546626</v>
      </c>
      <c r="K169" s="55">
        <f t="shared" si="43"/>
        <v>4.1666666666666687</v>
      </c>
      <c r="L169" s="54">
        <f>MIN(J$136:$J169)</f>
        <v>48.014773776546626</v>
      </c>
      <c r="M169" s="55">
        <f>MIN(K$136:$K169)</f>
        <v>4.1666666666666687</v>
      </c>
      <c r="N169" s="24">
        <f t="shared" si="44"/>
        <v>-96.029547553093252</v>
      </c>
      <c r="O169" s="24">
        <f t="shared" si="45"/>
        <v>8.3333333333333375</v>
      </c>
      <c r="P169" s="45"/>
      <c r="Q169" s="52">
        <f t="shared" si="58"/>
        <v>0.47368421052631582</v>
      </c>
      <c r="R169" s="24">
        <f t="shared" si="46"/>
        <v>27.700831024930746</v>
      </c>
      <c r="S169" s="24">
        <f t="shared" si="47"/>
        <v>22.5</v>
      </c>
      <c r="T169" s="45"/>
      <c r="U169" s="36">
        <f t="shared" si="48"/>
        <v>0</v>
      </c>
      <c r="V169" s="36">
        <f t="shared" si="59"/>
        <v>17.416666666666668</v>
      </c>
      <c r="W169" s="24">
        <f t="shared" si="60"/>
        <v>45.117497691597414</v>
      </c>
      <c r="X169" s="24">
        <f t="shared" si="61"/>
        <v>5.0833333333333321</v>
      </c>
      <c r="Y169" s="46"/>
      <c r="Z169" s="34">
        <v>0</v>
      </c>
      <c r="AA169" s="25">
        <f t="shared" si="49"/>
        <v>0</v>
      </c>
      <c r="AB169" s="10">
        <f t="shared" si="50"/>
        <v>0</v>
      </c>
      <c r="AC169" s="26">
        <f t="shared" si="51"/>
        <v>100</v>
      </c>
      <c r="AD169" s="47"/>
      <c r="AE169" s="26">
        <f t="shared" si="52"/>
        <v>0</v>
      </c>
      <c r="AF169" s="34">
        <v>0</v>
      </c>
      <c r="AG169" s="25">
        <f t="shared" si="53"/>
        <v>1</v>
      </c>
      <c r="AH169" s="10">
        <f t="shared" si="54"/>
        <v>0</v>
      </c>
      <c r="AI169" s="26">
        <f t="shared" si="55"/>
        <v>-100</v>
      </c>
      <c r="AJ169" s="47"/>
    </row>
    <row r="170" spans="2:36" ht="14.45">
      <c r="B170" s="22">
        <f t="shared" si="56"/>
        <v>0.10694444444444419</v>
      </c>
      <c r="D170" s="58" t="s">
        <v>110</v>
      </c>
      <c r="F170" s="31">
        <v>0</v>
      </c>
      <c r="G170" s="31">
        <v>0</v>
      </c>
      <c r="H170" s="52">
        <f t="shared" si="57"/>
        <v>8.7719298245614086E-2</v>
      </c>
      <c r="I170" s="44"/>
      <c r="J170" s="54">
        <f t="shared" si="42"/>
        <v>48.014773776546626</v>
      </c>
      <c r="K170" s="55">
        <f t="shared" si="43"/>
        <v>4.1666666666666687</v>
      </c>
      <c r="L170" s="54">
        <f>MIN(J$136:$J170)</f>
        <v>48.014773776546626</v>
      </c>
      <c r="M170" s="55">
        <f>MIN(K$136:$K170)</f>
        <v>4.1666666666666687</v>
      </c>
      <c r="N170" s="24">
        <f t="shared" si="44"/>
        <v>-96.029547553093252</v>
      </c>
      <c r="O170" s="24">
        <f t="shared" si="45"/>
        <v>8.3333333333333375</v>
      </c>
      <c r="P170" s="45"/>
      <c r="Q170" s="52">
        <f t="shared" si="58"/>
        <v>0.47368421052631582</v>
      </c>
      <c r="R170" s="24">
        <f t="shared" si="46"/>
        <v>27.700831024930746</v>
      </c>
      <c r="S170" s="24">
        <f t="shared" si="47"/>
        <v>22.5</v>
      </c>
      <c r="T170" s="45"/>
      <c r="U170" s="36">
        <f t="shared" si="48"/>
        <v>0</v>
      </c>
      <c r="V170" s="36">
        <f t="shared" si="59"/>
        <v>17.416666666666668</v>
      </c>
      <c r="W170" s="24">
        <f t="shared" si="60"/>
        <v>45.117497691597414</v>
      </c>
      <c r="X170" s="24">
        <f t="shared" si="61"/>
        <v>5.0833333333333321</v>
      </c>
      <c r="Y170" s="46"/>
      <c r="Z170" s="34">
        <v>0</v>
      </c>
      <c r="AA170" s="25">
        <f t="shared" si="49"/>
        <v>0</v>
      </c>
      <c r="AB170" s="10">
        <f t="shared" si="50"/>
        <v>0</v>
      </c>
      <c r="AC170" s="26">
        <f t="shared" si="51"/>
        <v>100</v>
      </c>
      <c r="AD170" s="47"/>
      <c r="AE170" s="26">
        <f t="shared" si="52"/>
        <v>0</v>
      </c>
      <c r="AF170" s="34">
        <v>0</v>
      </c>
      <c r="AG170" s="25">
        <f t="shared" si="53"/>
        <v>1</v>
      </c>
      <c r="AH170" s="10">
        <f t="shared" si="54"/>
        <v>0</v>
      </c>
      <c r="AI170" s="26">
        <f t="shared" si="55"/>
        <v>-100</v>
      </c>
      <c r="AJ170" s="47"/>
    </row>
    <row r="171" spans="2:36" ht="14.45">
      <c r="B171" s="22">
        <f t="shared" si="56"/>
        <v>0.10763888888888863</v>
      </c>
      <c r="D171" s="58" t="s">
        <v>110</v>
      </c>
      <c r="F171" s="31">
        <v>0</v>
      </c>
      <c r="G171" s="31">
        <v>0</v>
      </c>
      <c r="H171" s="52">
        <f t="shared" si="57"/>
        <v>8.7719298245614086E-2</v>
      </c>
      <c r="I171" s="44"/>
      <c r="J171" s="54">
        <f t="shared" si="42"/>
        <v>48.014773776546626</v>
      </c>
      <c r="K171" s="55">
        <f t="shared" si="43"/>
        <v>4.1666666666666687</v>
      </c>
      <c r="L171" s="54">
        <f>MIN(J$136:$J171)</f>
        <v>48.014773776546626</v>
      </c>
      <c r="M171" s="55">
        <f>MIN(K$136:$K171)</f>
        <v>4.1666666666666687</v>
      </c>
      <c r="N171" s="24">
        <f t="shared" si="44"/>
        <v>-96.029547553093252</v>
      </c>
      <c r="O171" s="24">
        <f t="shared" si="45"/>
        <v>8.3333333333333375</v>
      </c>
      <c r="P171" s="45"/>
      <c r="Q171" s="52">
        <f t="shared" si="58"/>
        <v>0.47368421052631582</v>
      </c>
      <c r="R171" s="24">
        <f t="shared" si="46"/>
        <v>27.700831024930746</v>
      </c>
      <c r="S171" s="24">
        <f t="shared" si="47"/>
        <v>22.5</v>
      </c>
      <c r="T171" s="45"/>
      <c r="U171" s="36">
        <f t="shared" si="48"/>
        <v>0</v>
      </c>
      <c r="V171" s="36">
        <f t="shared" si="59"/>
        <v>17.416666666666668</v>
      </c>
      <c r="W171" s="24">
        <f t="shared" si="60"/>
        <v>45.117497691597414</v>
      </c>
      <c r="X171" s="24">
        <f t="shared" si="61"/>
        <v>5.0833333333333321</v>
      </c>
      <c r="Y171" s="46"/>
      <c r="Z171" s="34">
        <v>0</v>
      </c>
      <c r="AA171" s="25">
        <f t="shared" si="49"/>
        <v>0</v>
      </c>
      <c r="AB171" s="10">
        <f t="shared" si="50"/>
        <v>0</v>
      </c>
      <c r="AC171" s="26">
        <f t="shared" si="51"/>
        <v>100</v>
      </c>
      <c r="AD171" s="47"/>
      <c r="AE171" s="26">
        <f t="shared" si="52"/>
        <v>0</v>
      </c>
      <c r="AF171" s="34">
        <v>0</v>
      </c>
      <c r="AG171" s="25">
        <f t="shared" si="53"/>
        <v>1</v>
      </c>
      <c r="AH171" s="10">
        <f t="shared" si="54"/>
        <v>0</v>
      </c>
      <c r="AI171" s="26">
        <f t="shared" si="55"/>
        <v>-100</v>
      </c>
      <c r="AJ171" s="47"/>
    </row>
    <row r="172" spans="2:36" ht="14.45">
      <c r="B172" s="22">
        <f t="shared" si="56"/>
        <v>0.10833333333333307</v>
      </c>
      <c r="D172" s="58" t="s">
        <v>110</v>
      </c>
      <c r="F172" s="31">
        <v>0</v>
      </c>
      <c r="G172" s="31">
        <v>0</v>
      </c>
      <c r="H172" s="52">
        <f t="shared" si="57"/>
        <v>8.7719298245614086E-2</v>
      </c>
      <c r="I172" s="44"/>
      <c r="J172" s="54">
        <f t="shared" si="42"/>
        <v>48.014773776546626</v>
      </c>
      <c r="K172" s="55">
        <f t="shared" si="43"/>
        <v>4.1666666666666687</v>
      </c>
      <c r="L172" s="54">
        <f>MIN(J$136:$J172)</f>
        <v>48.014773776546626</v>
      </c>
      <c r="M172" s="55">
        <f>MIN(K$136:$K172)</f>
        <v>4.1666666666666687</v>
      </c>
      <c r="N172" s="24">
        <f t="shared" si="44"/>
        <v>-96.029547553093252</v>
      </c>
      <c r="O172" s="24">
        <f t="shared" si="45"/>
        <v>8.3333333333333375</v>
      </c>
      <c r="P172" s="45"/>
      <c r="Q172" s="52">
        <f t="shared" si="58"/>
        <v>0.47368421052631582</v>
      </c>
      <c r="R172" s="24">
        <f t="shared" si="46"/>
        <v>27.700831024930746</v>
      </c>
      <c r="S172" s="24">
        <f t="shared" si="47"/>
        <v>22.5</v>
      </c>
      <c r="T172" s="45"/>
      <c r="U172" s="36">
        <f t="shared" si="48"/>
        <v>0</v>
      </c>
      <c r="V172" s="36">
        <f t="shared" si="59"/>
        <v>17.416666666666668</v>
      </c>
      <c r="W172" s="24">
        <f t="shared" si="60"/>
        <v>45.117497691597414</v>
      </c>
      <c r="X172" s="24">
        <f t="shared" si="61"/>
        <v>5.0833333333333321</v>
      </c>
      <c r="Y172" s="46"/>
      <c r="Z172" s="34">
        <v>0</v>
      </c>
      <c r="AA172" s="25">
        <f t="shared" si="49"/>
        <v>0</v>
      </c>
      <c r="AB172" s="10">
        <f t="shared" si="50"/>
        <v>0</v>
      </c>
      <c r="AC172" s="26">
        <f t="shared" si="51"/>
        <v>100</v>
      </c>
      <c r="AD172" s="47"/>
      <c r="AE172" s="26">
        <f t="shared" si="52"/>
        <v>0</v>
      </c>
      <c r="AF172" s="34">
        <v>0</v>
      </c>
      <c r="AG172" s="25">
        <f t="shared" si="53"/>
        <v>1</v>
      </c>
      <c r="AH172" s="10">
        <f t="shared" si="54"/>
        <v>0</v>
      </c>
      <c r="AI172" s="26">
        <f t="shared" si="55"/>
        <v>-100</v>
      </c>
      <c r="AJ172" s="47"/>
    </row>
    <row r="173" spans="2:36" ht="14.45">
      <c r="B173" s="22">
        <f t="shared" si="56"/>
        <v>0.10902777777777752</v>
      </c>
      <c r="D173" s="58" t="s">
        <v>110</v>
      </c>
      <c r="F173" s="31">
        <v>0</v>
      </c>
      <c r="G173" s="31">
        <v>0</v>
      </c>
      <c r="H173" s="52">
        <f t="shared" si="57"/>
        <v>8.7719298245614086E-2</v>
      </c>
      <c r="I173" s="44"/>
      <c r="J173" s="54">
        <f t="shared" si="42"/>
        <v>48.014773776546626</v>
      </c>
      <c r="K173" s="55">
        <f t="shared" si="43"/>
        <v>4.1666666666666687</v>
      </c>
      <c r="L173" s="54">
        <f>MIN(J$136:$J173)</f>
        <v>48.014773776546626</v>
      </c>
      <c r="M173" s="55">
        <f>MIN(K$136:$K173)</f>
        <v>4.1666666666666687</v>
      </c>
      <c r="N173" s="24">
        <f t="shared" si="44"/>
        <v>-96.029547553093252</v>
      </c>
      <c r="O173" s="24">
        <f t="shared" si="45"/>
        <v>8.3333333333333375</v>
      </c>
      <c r="P173" s="45"/>
      <c r="Q173" s="52">
        <f t="shared" si="58"/>
        <v>0.47368421052631582</v>
      </c>
      <c r="R173" s="24">
        <f t="shared" si="46"/>
        <v>27.700831024930746</v>
      </c>
      <c r="S173" s="24">
        <f t="shared" si="47"/>
        <v>22.5</v>
      </c>
      <c r="T173" s="45"/>
      <c r="U173" s="36">
        <f t="shared" si="48"/>
        <v>0</v>
      </c>
      <c r="V173" s="36">
        <f t="shared" si="59"/>
        <v>17.416666666666668</v>
      </c>
      <c r="W173" s="24">
        <f t="shared" si="60"/>
        <v>45.117497691597414</v>
      </c>
      <c r="X173" s="24">
        <f t="shared" si="61"/>
        <v>5.0833333333333321</v>
      </c>
      <c r="Y173" s="46"/>
      <c r="Z173" s="34">
        <v>0</v>
      </c>
      <c r="AA173" s="25">
        <f t="shared" si="49"/>
        <v>0</v>
      </c>
      <c r="AB173" s="10">
        <f t="shared" si="50"/>
        <v>0</v>
      </c>
      <c r="AC173" s="26">
        <f t="shared" si="51"/>
        <v>100</v>
      </c>
      <c r="AD173" s="47"/>
      <c r="AE173" s="26">
        <f t="shared" si="52"/>
        <v>0</v>
      </c>
      <c r="AF173" s="34">
        <v>0</v>
      </c>
      <c r="AG173" s="25">
        <f t="shared" si="53"/>
        <v>1</v>
      </c>
      <c r="AH173" s="10">
        <f t="shared" si="54"/>
        <v>0</v>
      </c>
      <c r="AI173" s="26">
        <f t="shared" si="55"/>
        <v>-100</v>
      </c>
      <c r="AJ173" s="47"/>
    </row>
    <row r="174" spans="2:36" ht="14.45">
      <c r="B174" s="22">
        <f t="shared" si="56"/>
        <v>0.10972222222222196</v>
      </c>
      <c r="D174" s="58" t="s">
        <v>110</v>
      </c>
      <c r="F174" s="31">
        <v>0</v>
      </c>
      <c r="G174" s="31">
        <v>0</v>
      </c>
      <c r="H174" s="52">
        <f t="shared" si="57"/>
        <v>8.7719298245614086E-2</v>
      </c>
      <c r="I174" s="44"/>
      <c r="J174" s="54">
        <f t="shared" si="42"/>
        <v>48.014773776546626</v>
      </c>
      <c r="K174" s="55">
        <f t="shared" si="43"/>
        <v>4.1666666666666687</v>
      </c>
      <c r="L174" s="54">
        <f>MIN(J$136:$J174)</f>
        <v>48.014773776546626</v>
      </c>
      <c r="M174" s="55">
        <f>MIN(K$136:$K174)</f>
        <v>4.1666666666666687</v>
      </c>
      <c r="N174" s="24">
        <f t="shared" si="44"/>
        <v>-96.029547553093252</v>
      </c>
      <c r="O174" s="24">
        <f t="shared" si="45"/>
        <v>8.3333333333333375</v>
      </c>
      <c r="P174" s="45"/>
      <c r="Q174" s="52">
        <f t="shared" si="58"/>
        <v>0.47368421052631582</v>
      </c>
      <c r="R174" s="24">
        <f t="shared" si="46"/>
        <v>27.700831024930746</v>
      </c>
      <c r="S174" s="24">
        <f t="shared" si="47"/>
        <v>22.5</v>
      </c>
      <c r="T174" s="45"/>
      <c r="U174" s="36">
        <f t="shared" si="48"/>
        <v>0</v>
      </c>
      <c r="V174" s="36">
        <f t="shared" si="59"/>
        <v>17.416666666666668</v>
      </c>
      <c r="W174" s="24">
        <f t="shared" si="60"/>
        <v>45.117497691597414</v>
      </c>
      <c r="X174" s="24">
        <f t="shared" si="61"/>
        <v>5.0833333333333321</v>
      </c>
      <c r="Y174" s="46"/>
      <c r="Z174" s="34">
        <v>0</v>
      </c>
      <c r="AA174" s="25">
        <f t="shared" si="49"/>
        <v>0</v>
      </c>
      <c r="AB174" s="10">
        <f t="shared" si="50"/>
        <v>0</v>
      </c>
      <c r="AC174" s="26">
        <f t="shared" si="51"/>
        <v>100</v>
      </c>
      <c r="AD174" s="47"/>
      <c r="AE174" s="26">
        <f t="shared" si="52"/>
        <v>0</v>
      </c>
      <c r="AF174" s="34">
        <v>0</v>
      </c>
      <c r="AG174" s="25">
        <f t="shared" si="53"/>
        <v>1</v>
      </c>
      <c r="AH174" s="10">
        <f t="shared" si="54"/>
        <v>0</v>
      </c>
      <c r="AI174" s="26">
        <f t="shared" si="55"/>
        <v>-100</v>
      </c>
      <c r="AJ174" s="47"/>
    </row>
    <row r="175" spans="2:36" ht="14.45">
      <c r="B175" s="22">
        <f t="shared" si="56"/>
        <v>0.1104166666666664</v>
      </c>
      <c r="D175" s="58" t="s">
        <v>110</v>
      </c>
      <c r="F175" s="31">
        <v>0</v>
      </c>
      <c r="G175" s="31">
        <v>0</v>
      </c>
      <c r="H175" s="52">
        <f t="shared" si="57"/>
        <v>8.7719298245614086E-2</v>
      </c>
      <c r="I175" s="44"/>
      <c r="J175" s="54">
        <f t="shared" si="42"/>
        <v>48.014773776546626</v>
      </c>
      <c r="K175" s="55">
        <f t="shared" si="43"/>
        <v>4.1666666666666687</v>
      </c>
      <c r="L175" s="54">
        <f>MIN(J$136:$J175)</f>
        <v>48.014773776546626</v>
      </c>
      <c r="M175" s="55">
        <f>MIN(K$136:$K175)</f>
        <v>4.1666666666666687</v>
      </c>
      <c r="N175" s="24">
        <f t="shared" si="44"/>
        <v>-96.029547553093252</v>
      </c>
      <c r="O175" s="24">
        <f t="shared" si="45"/>
        <v>8.3333333333333375</v>
      </c>
      <c r="P175" s="45"/>
      <c r="Q175" s="52">
        <f t="shared" si="58"/>
        <v>0.47368421052631582</v>
      </c>
      <c r="R175" s="24">
        <f t="shared" si="46"/>
        <v>27.700831024930746</v>
      </c>
      <c r="S175" s="24">
        <f t="shared" si="47"/>
        <v>22.5</v>
      </c>
      <c r="T175" s="45"/>
      <c r="U175" s="36">
        <f t="shared" si="48"/>
        <v>0</v>
      </c>
      <c r="V175" s="36">
        <f t="shared" si="59"/>
        <v>17.416666666666668</v>
      </c>
      <c r="W175" s="24">
        <f t="shared" si="60"/>
        <v>45.117497691597414</v>
      </c>
      <c r="X175" s="24">
        <f t="shared" si="61"/>
        <v>5.0833333333333321</v>
      </c>
      <c r="Y175" s="46"/>
      <c r="Z175" s="34">
        <v>0</v>
      </c>
      <c r="AA175" s="25">
        <f t="shared" si="49"/>
        <v>0</v>
      </c>
      <c r="AB175" s="10">
        <f t="shared" si="50"/>
        <v>0</v>
      </c>
      <c r="AC175" s="26">
        <f t="shared" si="51"/>
        <v>100</v>
      </c>
      <c r="AD175" s="47"/>
      <c r="AE175" s="26">
        <f t="shared" si="52"/>
        <v>0</v>
      </c>
      <c r="AF175" s="34">
        <v>0</v>
      </c>
      <c r="AG175" s="25">
        <f t="shared" si="53"/>
        <v>1</v>
      </c>
      <c r="AH175" s="10">
        <f t="shared" si="54"/>
        <v>0</v>
      </c>
      <c r="AI175" s="26">
        <f t="shared" si="55"/>
        <v>-100</v>
      </c>
      <c r="AJ175" s="47"/>
    </row>
    <row r="176" spans="2:36" ht="14.45">
      <c r="B176" s="22">
        <f t="shared" si="56"/>
        <v>0.11111111111111084</v>
      </c>
      <c r="D176" s="58" t="s">
        <v>110</v>
      </c>
      <c r="F176" s="31">
        <v>0</v>
      </c>
      <c r="G176" s="31">
        <v>0</v>
      </c>
      <c r="H176" s="52">
        <f t="shared" si="57"/>
        <v>8.7719298245614086E-2</v>
      </c>
      <c r="I176" s="44"/>
      <c r="J176" s="54">
        <f t="shared" si="42"/>
        <v>48.014773776546626</v>
      </c>
      <c r="K176" s="55">
        <f t="shared" si="43"/>
        <v>4.1666666666666687</v>
      </c>
      <c r="L176" s="54">
        <f>MIN(J$136:$J176)</f>
        <v>48.014773776546626</v>
      </c>
      <c r="M176" s="55">
        <f>MIN(K$136:$K176)</f>
        <v>4.1666666666666687</v>
      </c>
      <c r="N176" s="24">
        <f t="shared" si="44"/>
        <v>-96.029547553093252</v>
      </c>
      <c r="O176" s="24">
        <f t="shared" si="45"/>
        <v>8.3333333333333375</v>
      </c>
      <c r="P176" s="45"/>
      <c r="Q176" s="52">
        <f t="shared" si="58"/>
        <v>0.47368421052631582</v>
      </c>
      <c r="R176" s="24">
        <f t="shared" si="46"/>
        <v>27.700831024930746</v>
      </c>
      <c r="S176" s="24">
        <f t="shared" si="47"/>
        <v>22.5</v>
      </c>
      <c r="T176" s="45"/>
      <c r="U176" s="36">
        <f t="shared" si="48"/>
        <v>0</v>
      </c>
      <c r="V176" s="36">
        <f t="shared" si="59"/>
        <v>17.416666666666668</v>
      </c>
      <c r="W176" s="24">
        <f t="shared" si="60"/>
        <v>45.117497691597414</v>
      </c>
      <c r="X176" s="24">
        <f t="shared" si="61"/>
        <v>5.0833333333333321</v>
      </c>
      <c r="Y176" s="46"/>
      <c r="Z176" s="34">
        <v>0</v>
      </c>
      <c r="AA176" s="25">
        <f t="shared" si="49"/>
        <v>0</v>
      </c>
      <c r="AB176" s="10">
        <f t="shared" si="50"/>
        <v>0</v>
      </c>
      <c r="AC176" s="26">
        <f t="shared" si="51"/>
        <v>100</v>
      </c>
      <c r="AD176" s="47"/>
      <c r="AE176" s="26">
        <f t="shared" si="52"/>
        <v>0</v>
      </c>
      <c r="AF176" s="34">
        <v>0</v>
      </c>
      <c r="AG176" s="25">
        <f t="shared" si="53"/>
        <v>1</v>
      </c>
      <c r="AH176" s="10">
        <f t="shared" si="54"/>
        <v>0</v>
      </c>
      <c r="AI176" s="26">
        <f t="shared" si="55"/>
        <v>-100</v>
      </c>
      <c r="AJ176" s="47"/>
    </row>
    <row r="177" spans="2:36" ht="14.45">
      <c r="B177" s="22">
        <f t="shared" si="56"/>
        <v>0.11180555555555528</v>
      </c>
      <c r="D177" s="58" t="s">
        <v>110</v>
      </c>
      <c r="F177" s="31">
        <v>0</v>
      </c>
      <c r="G177" s="31">
        <v>0</v>
      </c>
      <c r="H177" s="52">
        <f t="shared" si="57"/>
        <v>8.7719298245614086E-2</v>
      </c>
      <c r="I177" s="44"/>
      <c r="J177" s="54">
        <f t="shared" si="42"/>
        <v>48.014773776546626</v>
      </c>
      <c r="K177" s="55">
        <f t="shared" si="43"/>
        <v>4.1666666666666687</v>
      </c>
      <c r="L177" s="54">
        <f>MIN(J$136:$J177)</f>
        <v>48.014773776546626</v>
      </c>
      <c r="M177" s="55">
        <f>MIN(K$136:$K177)</f>
        <v>4.1666666666666687</v>
      </c>
      <c r="N177" s="24">
        <f t="shared" si="44"/>
        <v>-96.029547553093252</v>
      </c>
      <c r="O177" s="24">
        <f t="shared" si="45"/>
        <v>8.3333333333333375</v>
      </c>
      <c r="P177" s="45"/>
      <c r="Q177" s="52">
        <f t="shared" si="58"/>
        <v>0.47368421052631582</v>
      </c>
      <c r="R177" s="24">
        <f t="shared" si="46"/>
        <v>27.700831024930746</v>
      </c>
      <c r="S177" s="24">
        <f t="shared" si="47"/>
        <v>22.5</v>
      </c>
      <c r="T177" s="45"/>
      <c r="U177" s="36">
        <f t="shared" si="48"/>
        <v>0</v>
      </c>
      <c r="V177" s="36">
        <f t="shared" si="59"/>
        <v>17.416666666666668</v>
      </c>
      <c r="W177" s="24">
        <f t="shared" si="60"/>
        <v>45.117497691597414</v>
      </c>
      <c r="X177" s="24">
        <f t="shared" si="61"/>
        <v>5.0833333333333321</v>
      </c>
      <c r="Y177" s="46"/>
      <c r="Z177" s="34">
        <v>0</v>
      </c>
      <c r="AA177" s="25">
        <f t="shared" si="49"/>
        <v>0</v>
      </c>
      <c r="AB177" s="10">
        <f t="shared" si="50"/>
        <v>0</v>
      </c>
      <c r="AC177" s="26">
        <f t="shared" si="51"/>
        <v>100</v>
      </c>
      <c r="AD177" s="47"/>
      <c r="AE177" s="26">
        <f t="shared" si="52"/>
        <v>0</v>
      </c>
      <c r="AF177" s="34">
        <v>0</v>
      </c>
      <c r="AG177" s="25">
        <f t="shared" si="53"/>
        <v>1</v>
      </c>
      <c r="AH177" s="10">
        <f t="shared" si="54"/>
        <v>0</v>
      </c>
      <c r="AI177" s="26">
        <f t="shared" si="55"/>
        <v>-100</v>
      </c>
      <c r="AJ177" s="47"/>
    </row>
    <row r="178" spans="2:36" ht="14.45">
      <c r="B178" s="22">
        <f t="shared" si="56"/>
        <v>0.11249999999999973</v>
      </c>
      <c r="D178" s="58" t="s">
        <v>110</v>
      </c>
      <c r="F178" s="31">
        <v>0</v>
      </c>
      <c r="G178" s="31">
        <v>0</v>
      </c>
      <c r="H178" s="52">
        <f t="shared" si="57"/>
        <v>8.7719298245614086E-2</v>
      </c>
      <c r="I178" s="44"/>
      <c r="J178" s="54">
        <f t="shared" si="42"/>
        <v>48.014773776546626</v>
      </c>
      <c r="K178" s="55">
        <f t="shared" si="43"/>
        <v>4.1666666666666687</v>
      </c>
      <c r="L178" s="54">
        <f>MIN(J$136:$J178)</f>
        <v>48.014773776546626</v>
      </c>
      <c r="M178" s="55">
        <f>MIN(K$136:$K178)</f>
        <v>4.1666666666666687</v>
      </c>
      <c r="N178" s="24">
        <f t="shared" si="44"/>
        <v>-96.029547553093252</v>
      </c>
      <c r="O178" s="24">
        <f t="shared" si="45"/>
        <v>8.3333333333333375</v>
      </c>
      <c r="P178" s="45"/>
      <c r="Q178" s="52">
        <f t="shared" si="58"/>
        <v>0.47368421052631582</v>
      </c>
      <c r="R178" s="24">
        <f t="shared" si="46"/>
        <v>27.700831024930746</v>
      </c>
      <c r="S178" s="24">
        <f t="shared" si="47"/>
        <v>22.5</v>
      </c>
      <c r="T178" s="45"/>
      <c r="U178" s="36">
        <f t="shared" si="48"/>
        <v>0</v>
      </c>
      <c r="V178" s="36">
        <f t="shared" si="59"/>
        <v>17.416666666666668</v>
      </c>
      <c r="W178" s="24">
        <f t="shared" si="60"/>
        <v>45.117497691597414</v>
      </c>
      <c r="X178" s="24">
        <f t="shared" si="61"/>
        <v>5.0833333333333321</v>
      </c>
      <c r="Y178" s="46"/>
      <c r="Z178" s="34">
        <v>0</v>
      </c>
      <c r="AA178" s="25">
        <f t="shared" si="49"/>
        <v>0</v>
      </c>
      <c r="AB178" s="10">
        <f t="shared" si="50"/>
        <v>0</v>
      </c>
      <c r="AC178" s="26">
        <f t="shared" si="51"/>
        <v>100</v>
      </c>
      <c r="AD178" s="47"/>
      <c r="AE178" s="26">
        <f t="shared" si="52"/>
        <v>0</v>
      </c>
      <c r="AF178" s="34">
        <v>0</v>
      </c>
      <c r="AG178" s="25">
        <f t="shared" si="53"/>
        <v>1</v>
      </c>
      <c r="AH178" s="10">
        <f t="shared" si="54"/>
        <v>0</v>
      </c>
      <c r="AI178" s="26">
        <f t="shared" si="55"/>
        <v>-100</v>
      </c>
      <c r="AJ178" s="47"/>
    </row>
    <row r="179" spans="2:36" ht="14.45">
      <c r="B179" s="22">
        <f t="shared" si="56"/>
        <v>0.11319444444444417</v>
      </c>
      <c r="D179" s="58" t="s">
        <v>110</v>
      </c>
      <c r="F179" s="31">
        <v>0</v>
      </c>
      <c r="G179" s="31">
        <v>0</v>
      </c>
      <c r="H179" s="52">
        <f t="shared" si="57"/>
        <v>8.7719298245614086E-2</v>
      </c>
      <c r="I179" s="44"/>
      <c r="J179" s="54">
        <f t="shared" si="42"/>
        <v>48.014773776546626</v>
      </c>
      <c r="K179" s="55">
        <f t="shared" si="43"/>
        <v>4.1666666666666687</v>
      </c>
      <c r="L179" s="54">
        <f>MIN(J$136:$J179)</f>
        <v>48.014773776546626</v>
      </c>
      <c r="M179" s="55">
        <f>MIN(K$136:$K179)</f>
        <v>4.1666666666666687</v>
      </c>
      <c r="N179" s="24">
        <f t="shared" si="44"/>
        <v>-96.029547553093252</v>
      </c>
      <c r="O179" s="24">
        <f t="shared" si="45"/>
        <v>8.3333333333333375</v>
      </c>
      <c r="P179" s="45"/>
      <c r="Q179" s="52">
        <f t="shared" si="58"/>
        <v>0.47368421052631582</v>
      </c>
      <c r="R179" s="24">
        <f t="shared" si="46"/>
        <v>27.700831024930746</v>
      </c>
      <c r="S179" s="24">
        <f t="shared" si="47"/>
        <v>22.5</v>
      </c>
      <c r="T179" s="45"/>
      <c r="U179" s="36">
        <f t="shared" si="48"/>
        <v>0</v>
      </c>
      <c r="V179" s="36">
        <f t="shared" si="59"/>
        <v>17.416666666666668</v>
      </c>
      <c r="W179" s="24">
        <f t="shared" si="60"/>
        <v>45.117497691597414</v>
      </c>
      <c r="X179" s="24">
        <f t="shared" si="61"/>
        <v>5.0833333333333321</v>
      </c>
      <c r="Y179" s="46"/>
      <c r="Z179" s="34">
        <v>0</v>
      </c>
      <c r="AA179" s="25">
        <f t="shared" si="49"/>
        <v>0</v>
      </c>
      <c r="AB179" s="10">
        <f t="shared" si="50"/>
        <v>0</v>
      </c>
      <c r="AC179" s="26">
        <f t="shared" si="51"/>
        <v>100</v>
      </c>
      <c r="AD179" s="47"/>
      <c r="AE179" s="26">
        <f t="shared" si="52"/>
        <v>0</v>
      </c>
      <c r="AF179" s="34">
        <v>0</v>
      </c>
      <c r="AG179" s="25">
        <f t="shared" si="53"/>
        <v>1</v>
      </c>
      <c r="AH179" s="10">
        <f t="shared" si="54"/>
        <v>0</v>
      </c>
      <c r="AI179" s="26">
        <f t="shared" si="55"/>
        <v>-100</v>
      </c>
      <c r="AJ179" s="47"/>
    </row>
    <row r="180" spans="2:36" ht="14.45">
      <c r="B180" s="22">
        <f t="shared" si="56"/>
        <v>0.11388888888888861</v>
      </c>
      <c r="D180" s="58" t="s">
        <v>110</v>
      </c>
      <c r="F180" s="31">
        <v>0</v>
      </c>
      <c r="G180" s="31">
        <v>0</v>
      </c>
      <c r="H180" s="52">
        <f t="shared" si="57"/>
        <v>8.7719298245614086E-2</v>
      </c>
      <c r="I180" s="44"/>
      <c r="J180" s="54">
        <f t="shared" si="42"/>
        <v>48.014773776546626</v>
      </c>
      <c r="K180" s="55">
        <f t="shared" si="43"/>
        <v>4.1666666666666687</v>
      </c>
      <c r="L180" s="54">
        <f>MIN(J$136:$J180)</f>
        <v>48.014773776546626</v>
      </c>
      <c r="M180" s="55">
        <f>MIN(K$136:$K180)</f>
        <v>4.1666666666666687</v>
      </c>
      <c r="N180" s="24">
        <f t="shared" si="44"/>
        <v>-96.029547553093252</v>
      </c>
      <c r="O180" s="24">
        <f t="shared" si="45"/>
        <v>8.3333333333333375</v>
      </c>
      <c r="P180" s="45"/>
      <c r="Q180" s="52">
        <f t="shared" si="58"/>
        <v>0.47368421052631582</v>
      </c>
      <c r="R180" s="24">
        <f t="shared" si="46"/>
        <v>27.700831024930746</v>
      </c>
      <c r="S180" s="24">
        <f t="shared" si="47"/>
        <v>22.5</v>
      </c>
      <c r="T180" s="45"/>
      <c r="U180" s="36">
        <f t="shared" si="48"/>
        <v>0</v>
      </c>
      <c r="V180" s="36">
        <f t="shared" si="59"/>
        <v>17.416666666666668</v>
      </c>
      <c r="W180" s="24">
        <f t="shared" si="60"/>
        <v>45.117497691597414</v>
      </c>
      <c r="X180" s="24">
        <f t="shared" si="61"/>
        <v>5.0833333333333321</v>
      </c>
      <c r="Y180" s="46"/>
      <c r="Z180" s="34">
        <v>0</v>
      </c>
      <c r="AA180" s="25">
        <f t="shared" si="49"/>
        <v>0</v>
      </c>
      <c r="AB180" s="10">
        <f t="shared" si="50"/>
        <v>0</v>
      </c>
      <c r="AC180" s="26">
        <f t="shared" si="51"/>
        <v>100</v>
      </c>
      <c r="AD180" s="47"/>
      <c r="AE180" s="26">
        <f t="shared" si="52"/>
        <v>0</v>
      </c>
      <c r="AF180" s="34">
        <v>0</v>
      </c>
      <c r="AG180" s="25">
        <f t="shared" si="53"/>
        <v>1</v>
      </c>
      <c r="AH180" s="10">
        <f t="shared" si="54"/>
        <v>0</v>
      </c>
      <c r="AI180" s="26">
        <f t="shared" si="55"/>
        <v>-100</v>
      </c>
      <c r="AJ180" s="47"/>
    </row>
    <row r="181" spans="2:36" ht="14.45">
      <c r="B181" s="22">
        <f t="shared" si="56"/>
        <v>0.11458333333333305</v>
      </c>
      <c r="D181" s="58" t="s">
        <v>110</v>
      </c>
      <c r="F181" s="31">
        <v>0</v>
      </c>
      <c r="G181" s="31">
        <v>0</v>
      </c>
      <c r="H181" s="52">
        <f t="shared" si="57"/>
        <v>8.7719298245614086E-2</v>
      </c>
      <c r="I181" s="44"/>
      <c r="J181" s="54">
        <f t="shared" si="42"/>
        <v>48.014773776546626</v>
      </c>
      <c r="K181" s="55">
        <f t="shared" si="43"/>
        <v>4.1666666666666687</v>
      </c>
      <c r="L181" s="54">
        <f>MIN(J$136:$J181)</f>
        <v>48.014773776546626</v>
      </c>
      <c r="M181" s="55">
        <f>MIN(K$136:$K181)</f>
        <v>4.1666666666666687</v>
      </c>
      <c r="N181" s="24">
        <f t="shared" si="44"/>
        <v>-96.029547553093252</v>
      </c>
      <c r="O181" s="24">
        <f t="shared" si="45"/>
        <v>8.3333333333333375</v>
      </c>
      <c r="P181" s="45"/>
      <c r="Q181" s="52">
        <f t="shared" si="58"/>
        <v>0.47368421052631582</v>
      </c>
      <c r="R181" s="24">
        <f t="shared" si="46"/>
        <v>27.700831024930746</v>
      </c>
      <c r="S181" s="24">
        <f t="shared" si="47"/>
        <v>22.5</v>
      </c>
      <c r="T181" s="45"/>
      <c r="U181" s="36">
        <f t="shared" si="48"/>
        <v>0</v>
      </c>
      <c r="V181" s="36">
        <f t="shared" si="59"/>
        <v>17.416666666666668</v>
      </c>
      <c r="W181" s="24">
        <f t="shared" si="60"/>
        <v>45.117497691597414</v>
      </c>
      <c r="X181" s="24">
        <f t="shared" si="61"/>
        <v>5.0833333333333321</v>
      </c>
      <c r="Y181" s="46"/>
      <c r="Z181" s="34">
        <v>0</v>
      </c>
      <c r="AA181" s="25">
        <f t="shared" si="49"/>
        <v>0</v>
      </c>
      <c r="AB181" s="10">
        <f t="shared" si="50"/>
        <v>0</v>
      </c>
      <c r="AC181" s="26">
        <f t="shared" si="51"/>
        <v>100</v>
      </c>
      <c r="AD181" s="47"/>
      <c r="AE181" s="26">
        <f t="shared" si="52"/>
        <v>0</v>
      </c>
      <c r="AF181" s="34">
        <v>0</v>
      </c>
      <c r="AG181" s="25">
        <f t="shared" si="53"/>
        <v>1</v>
      </c>
      <c r="AH181" s="10">
        <f t="shared" si="54"/>
        <v>0</v>
      </c>
      <c r="AI181" s="26">
        <f t="shared" si="55"/>
        <v>-100</v>
      </c>
      <c r="AJ181" s="47"/>
    </row>
    <row r="182" spans="2:36" ht="14.45">
      <c r="B182" s="22">
        <f t="shared" si="56"/>
        <v>0.11527777777777749</v>
      </c>
      <c r="D182" s="58" t="s">
        <v>110</v>
      </c>
      <c r="F182" s="31">
        <v>0</v>
      </c>
      <c r="G182" s="31">
        <v>0</v>
      </c>
      <c r="H182" s="52">
        <f t="shared" si="57"/>
        <v>8.7719298245614086E-2</v>
      </c>
      <c r="I182" s="44"/>
      <c r="J182" s="54">
        <f t="shared" si="42"/>
        <v>48.014773776546626</v>
      </c>
      <c r="K182" s="55">
        <f t="shared" si="43"/>
        <v>4.1666666666666687</v>
      </c>
      <c r="L182" s="54">
        <f>MIN(J$136:$J182)</f>
        <v>48.014773776546626</v>
      </c>
      <c r="M182" s="55">
        <f>MIN(K$136:$K182)</f>
        <v>4.1666666666666687</v>
      </c>
      <c r="N182" s="24">
        <f t="shared" si="44"/>
        <v>-96.029547553093252</v>
      </c>
      <c r="O182" s="24">
        <f t="shared" si="45"/>
        <v>8.3333333333333375</v>
      </c>
      <c r="P182" s="45"/>
      <c r="Q182" s="52">
        <f t="shared" si="58"/>
        <v>0.47368421052631582</v>
      </c>
      <c r="R182" s="24">
        <f t="shared" si="46"/>
        <v>27.700831024930746</v>
      </c>
      <c r="S182" s="24">
        <f t="shared" si="47"/>
        <v>22.5</v>
      </c>
      <c r="T182" s="45"/>
      <c r="U182" s="36">
        <f t="shared" si="48"/>
        <v>0</v>
      </c>
      <c r="V182" s="36">
        <f t="shared" si="59"/>
        <v>17.416666666666668</v>
      </c>
      <c r="W182" s="24">
        <f t="shared" si="60"/>
        <v>45.117497691597414</v>
      </c>
      <c r="X182" s="24">
        <f t="shared" si="61"/>
        <v>5.0833333333333321</v>
      </c>
      <c r="Y182" s="46"/>
      <c r="Z182" s="34">
        <v>0</v>
      </c>
      <c r="AA182" s="25">
        <f t="shared" si="49"/>
        <v>0</v>
      </c>
      <c r="AB182" s="10">
        <f t="shared" si="50"/>
        <v>0</v>
      </c>
      <c r="AC182" s="26">
        <f t="shared" si="51"/>
        <v>100</v>
      </c>
      <c r="AD182" s="47"/>
      <c r="AE182" s="26">
        <f t="shared" si="52"/>
        <v>0</v>
      </c>
      <c r="AF182" s="34">
        <v>0</v>
      </c>
      <c r="AG182" s="25">
        <f t="shared" si="53"/>
        <v>1</v>
      </c>
      <c r="AH182" s="10">
        <f t="shared" si="54"/>
        <v>0</v>
      </c>
      <c r="AI182" s="26">
        <f t="shared" si="55"/>
        <v>-100</v>
      </c>
      <c r="AJ182" s="47"/>
    </row>
    <row r="183" spans="2:36" ht="14.45">
      <c r="B183" s="22">
        <f t="shared" si="56"/>
        <v>0.11597222222222194</v>
      </c>
      <c r="D183" s="58" t="s">
        <v>110</v>
      </c>
      <c r="F183" s="31">
        <v>0</v>
      </c>
      <c r="G183" s="31">
        <v>0</v>
      </c>
      <c r="H183" s="52">
        <f t="shared" si="57"/>
        <v>8.7719298245614086E-2</v>
      </c>
      <c r="I183" s="44"/>
      <c r="J183" s="54">
        <f t="shared" si="42"/>
        <v>48.014773776546626</v>
      </c>
      <c r="K183" s="55">
        <f t="shared" si="43"/>
        <v>4.1666666666666687</v>
      </c>
      <c r="L183" s="54">
        <f>MIN(J$136:$J183)</f>
        <v>48.014773776546626</v>
      </c>
      <c r="M183" s="55">
        <f>MIN(K$136:$K183)</f>
        <v>4.1666666666666687</v>
      </c>
      <c r="N183" s="24">
        <f t="shared" si="44"/>
        <v>-96.029547553093252</v>
      </c>
      <c r="O183" s="24">
        <f t="shared" si="45"/>
        <v>8.3333333333333375</v>
      </c>
      <c r="P183" s="45"/>
      <c r="Q183" s="52">
        <f t="shared" si="58"/>
        <v>0.47368421052631582</v>
      </c>
      <c r="R183" s="24">
        <f t="shared" si="46"/>
        <v>27.700831024930746</v>
      </c>
      <c r="S183" s="24">
        <f t="shared" si="47"/>
        <v>22.5</v>
      </c>
      <c r="T183" s="45"/>
      <c r="U183" s="36">
        <f t="shared" si="48"/>
        <v>0</v>
      </c>
      <c r="V183" s="36">
        <f t="shared" si="59"/>
        <v>17.416666666666668</v>
      </c>
      <c r="W183" s="24">
        <f t="shared" si="60"/>
        <v>45.117497691597414</v>
      </c>
      <c r="X183" s="24">
        <f t="shared" si="61"/>
        <v>5.0833333333333321</v>
      </c>
      <c r="Y183" s="46"/>
      <c r="Z183" s="34">
        <v>0</v>
      </c>
      <c r="AA183" s="25">
        <f t="shared" si="49"/>
        <v>0</v>
      </c>
      <c r="AB183" s="10">
        <f t="shared" si="50"/>
        <v>0</v>
      </c>
      <c r="AC183" s="26">
        <f t="shared" si="51"/>
        <v>100</v>
      </c>
      <c r="AD183" s="47"/>
      <c r="AE183" s="26">
        <f t="shared" si="52"/>
        <v>0</v>
      </c>
      <c r="AF183" s="34">
        <v>0</v>
      </c>
      <c r="AG183" s="25">
        <f t="shared" si="53"/>
        <v>1</v>
      </c>
      <c r="AH183" s="10">
        <f t="shared" si="54"/>
        <v>0</v>
      </c>
      <c r="AI183" s="26">
        <f t="shared" si="55"/>
        <v>-100</v>
      </c>
      <c r="AJ183" s="47"/>
    </row>
    <row r="184" spans="2:36" ht="14.45">
      <c r="B184" s="22">
        <f t="shared" si="56"/>
        <v>0.11666666666666638</v>
      </c>
      <c r="D184" s="58" t="s">
        <v>110</v>
      </c>
      <c r="F184" s="31">
        <v>0</v>
      </c>
      <c r="G184" s="31">
        <v>0</v>
      </c>
      <c r="H184" s="52">
        <f t="shared" si="57"/>
        <v>8.7719298245614086E-2</v>
      </c>
      <c r="I184" s="44"/>
      <c r="J184" s="54">
        <f t="shared" si="42"/>
        <v>48.014773776546626</v>
      </c>
      <c r="K184" s="55">
        <f t="shared" si="43"/>
        <v>4.1666666666666687</v>
      </c>
      <c r="L184" s="54">
        <f>MIN(J$136:$J184)</f>
        <v>48.014773776546626</v>
      </c>
      <c r="M184" s="55">
        <f>MIN(K$136:$K184)</f>
        <v>4.1666666666666687</v>
      </c>
      <c r="N184" s="24">
        <f t="shared" si="44"/>
        <v>-96.029547553093252</v>
      </c>
      <c r="O184" s="24">
        <f t="shared" si="45"/>
        <v>8.3333333333333375</v>
      </c>
      <c r="P184" s="45"/>
      <c r="Q184" s="52">
        <f t="shared" si="58"/>
        <v>0.47368421052631582</v>
      </c>
      <c r="R184" s="24">
        <f t="shared" si="46"/>
        <v>27.700831024930746</v>
      </c>
      <c r="S184" s="24">
        <f t="shared" si="47"/>
        <v>22.5</v>
      </c>
      <c r="T184" s="45"/>
      <c r="U184" s="36">
        <f t="shared" si="48"/>
        <v>0</v>
      </c>
      <c r="V184" s="36">
        <f t="shared" si="59"/>
        <v>17.416666666666668</v>
      </c>
      <c r="W184" s="24">
        <f t="shared" si="60"/>
        <v>45.117497691597414</v>
      </c>
      <c r="X184" s="24">
        <f t="shared" si="61"/>
        <v>5.0833333333333321</v>
      </c>
      <c r="Y184" s="46"/>
      <c r="Z184" s="34">
        <v>0</v>
      </c>
      <c r="AA184" s="25">
        <f t="shared" si="49"/>
        <v>0</v>
      </c>
      <c r="AB184" s="10">
        <f t="shared" si="50"/>
        <v>0</v>
      </c>
      <c r="AC184" s="26">
        <f t="shared" si="51"/>
        <v>100</v>
      </c>
      <c r="AD184" s="47"/>
      <c r="AE184" s="26">
        <f t="shared" si="52"/>
        <v>0</v>
      </c>
      <c r="AF184" s="34">
        <v>0</v>
      </c>
      <c r="AG184" s="25">
        <f t="shared" si="53"/>
        <v>1</v>
      </c>
      <c r="AH184" s="10">
        <f t="shared" si="54"/>
        <v>0</v>
      </c>
      <c r="AI184" s="26">
        <f t="shared" si="55"/>
        <v>-100</v>
      </c>
      <c r="AJ184" s="47"/>
    </row>
    <row r="185" spans="2:36" ht="14.45">
      <c r="B185" s="22">
        <f t="shared" si="56"/>
        <v>0.11736111111111082</v>
      </c>
      <c r="D185" s="58" t="s">
        <v>110</v>
      </c>
      <c r="F185" s="31">
        <v>0</v>
      </c>
      <c r="G185" s="31">
        <v>0</v>
      </c>
      <c r="H185" s="52">
        <f t="shared" si="57"/>
        <v>8.7719298245614086E-2</v>
      </c>
      <c r="I185" s="44"/>
      <c r="J185" s="54">
        <f t="shared" si="42"/>
        <v>48.014773776546626</v>
      </c>
      <c r="K185" s="55">
        <f t="shared" si="43"/>
        <v>4.1666666666666687</v>
      </c>
      <c r="L185" s="54">
        <f>MIN(J$136:$J185)</f>
        <v>48.014773776546626</v>
      </c>
      <c r="M185" s="55">
        <f>MIN(K$136:$K185)</f>
        <v>4.1666666666666687</v>
      </c>
      <c r="N185" s="24">
        <f t="shared" si="44"/>
        <v>-96.029547553093252</v>
      </c>
      <c r="O185" s="24">
        <f t="shared" si="45"/>
        <v>8.3333333333333375</v>
      </c>
      <c r="P185" s="45"/>
      <c r="Q185" s="52">
        <f t="shared" si="58"/>
        <v>0.47368421052631582</v>
      </c>
      <c r="R185" s="24">
        <f t="shared" si="46"/>
        <v>27.700831024930746</v>
      </c>
      <c r="S185" s="24">
        <f t="shared" si="47"/>
        <v>22.5</v>
      </c>
      <c r="T185" s="45"/>
      <c r="U185" s="36">
        <f t="shared" si="48"/>
        <v>0</v>
      </c>
      <c r="V185" s="36">
        <f t="shared" si="59"/>
        <v>17.416666666666668</v>
      </c>
      <c r="W185" s="24">
        <f t="shared" si="60"/>
        <v>45.117497691597414</v>
      </c>
      <c r="X185" s="24">
        <f t="shared" si="61"/>
        <v>5.0833333333333321</v>
      </c>
      <c r="Y185" s="46"/>
      <c r="Z185" s="34">
        <v>0</v>
      </c>
      <c r="AA185" s="25">
        <f t="shared" si="49"/>
        <v>0</v>
      </c>
      <c r="AB185" s="10">
        <f t="shared" si="50"/>
        <v>0</v>
      </c>
      <c r="AC185" s="26">
        <f t="shared" si="51"/>
        <v>100</v>
      </c>
      <c r="AD185" s="47"/>
      <c r="AE185" s="26">
        <f t="shared" si="52"/>
        <v>0</v>
      </c>
      <c r="AF185" s="34">
        <v>0</v>
      </c>
      <c r="AG185" s="25">
        <f t="shared" si="53"/>
        <v>1</v>
      </c>
      <c r="AH185" s="10">
        <f t="shared" si="54"/>
        <v>0</v>
      </c>
      <c r="AI185" s="26">
        <f t="shared" si="55"/>
        <v>-100</v>
      </c>
      <c r="AJ185" s="47"/>
    </row>
    <row r="186" spans="2:36" ht="14.45">
      <c r="B186" s="22">
        <f t="shared" si="56"/>
        <v>0.11805555555555526</v>
      </c>
      <c r="D186" s="58" t="s">
        <v>110</v>
      </c>
      <c r="F186" s="31">
        <v>0</v>
      </c>
      <c r="G186" s="31">
        <v>0</v>
      </c>
      <c r="H186" s="52">
        <f t="shared" si="57"/>
        <v>8.7719298245614086E-2</v>
      </c>
      <c r="I186" s="44"/>
      <c r="J186" s="54">
        <f t="shared" si="42"/>
        <v>48.014773776546626</v>
      </c>
      <c r="K186" s="55">
        <f t="shared" si="43"/>
        <v>4.1666666666666687</v>
      </c>
      <c r="L186" s="54">
        <f>MIN(J$136:$J186)</f>
        <v>48.014773776546626</v>
      </c>
      <c r="M186" s="55">
        <f>MIN(K$136:$K186)</f>
        <v>4.1666666666666687</v>
      </c>
      <c r="N186" s="24">
        <f t="shared" si="44"/>
        <v>-96.029547553093252</v>
      </c>
      <c r="O186" s="24">
        <f t="shared" si="45"/>
        <v>8.3333333333333375</v>
      </c>
      <c r="P186" s="45"/>
      <c r="Q186" s="52">
        <f t="shared" si="58"/>
        <v>0.47368421052631582</v>
      </c>
      <c r="R186" s="24">
        <f t="shared" si="46"/>
        <v>27.700831024930746</v>
      </c>
      <c r="S186" s="24">
        <f t="shared" si="47"/>
        <v>22.5</v>
      </c>
      <c r="T186" s="45"/>
      <c r="U186" s="36">
        <f t="shared" si="48"/>
        <v>0</v>
      </c>
      <c r="V186" s="36">
        <f t="shared" si="59"/>
        <v>17.416666666666668</v>
      </c>
      <c r="W186" s="24">
        <f t="shared" si="60"/>
        <v>45.117497691597414</v>
      </c>
      <c r="X186" s="24">
        <f t="shared" si="61"/>
        <v>5.0833333333333321</v>
      </c>
      <c r="Y186" s="46"/>
      <c r="Z186" s="34">
        <v>0</v>
      </c>
      <c r="AA186" s="25">
        <f t="shared" si="49"/>
        <v>0</v>
      </c>
      <c r="AB186" s="10">
        <f t="shared" si="50"/>
        <v>0</v>
      </c>
      <c r="AC186" s="26">
        <f t="shared" si="51"/>
        <v>100</v>
      </c>
      <c r="AD186" s="47"/>
      <c r="AE186" s="26">
        <f t="shared" si="52"/>
        <v>0</v>
      </c>
      <c r="AF186" s="34">
        <v>0</v>
      </c>
      <c r="AG186" s="25">
        <f t="shared" si="53"/>
        <v>1</v>
      </c>
      <c r="AH186" s="10">
        <f t="shared" si="54"/>
        <v>0</v>
      </c>
      <c r="AI186" s="26">
        <f t="shared" si="55"/>
        <v>-100</v>
      </c>
      <c r="AJ186" s="47"/>
    </row>
    <row r="187" spans="2:36" ht="14.45">
      <c r="B187" s="22">
        <f t="shared" si="56"/>
        <v>0.1187499999999997</v>
      </c>
      <c r="D187" s="58" t="s">
        <v>110</v>
      </c>
      <c r="F187" s="31">
        <v>0</v>
      </c>
      <c r="G187" s="31">
        <v>0</v>
      </c>
      <c r="H187" s="52">
        <f t="shared" si="57"/>
        <v>8.7719298245614086E-2</v>
      </c>
      <c r="I187" s="44"/>
      <c r="J187" s="54">
        <f t="shared" si="42"/>
        <v>48.014773776546626</v>
      </c>
      <c r="K187" s="55">
        <f t="shared" si="43"/>
        <v>4.1666666666666687</v>
      </c>
      <c r="L187" s="54">
        <f>MIN(J$136:$J187)</f>
        <v>48.014773776546626</v>
      </c>
      <c r="M187" s="55">
        <f>MIN(K$136:$K187)</f>
        <v>4.1666666666666687</v>
      </c>
      <c r="N187" s="24">
        <f t="shared" si="44"/>
        <v>-96.029547553093252</v>
      </c>
      <c r="O187" s="24">
        <f t="shared" si="45"/>
        <v>8.3333333333333375</v>
      </c>
      <c r="P187" s="45"/>
      <c r="Q187" s="52">
        <f t="shared" si="58"/>
        <v>0.47368421052631582</v>
      </c>
      <c r="R187" s="24">
        <f t="shared" si="46"/>
        <v>27.700831024930746</v>
      </c>
      <c r="S187" s="24">
        <f t="shared" si="47"/>
        <v>22.5</v>
      </c>
      <c r="T187" s="45"/>
      <c r="U187" s="36">
        <f t="shared" si="48"/>
        <v>0</v>
      </c>
      <c r="V187" s="36">
        <f t="shared" si="59"/>
        <v>17.416666666666668</v>
      </c>
      <c r="W187" s="24">
        <f t="shared" si="60"/>
        <v>45.117497691597414</v>
      </c>
      <c r="X187" s="24">
        <f t="shared" si="61"/>
        <v>5.0833333333333321</v>
      </c>
      <c r="Y187" s="46"/>
      <c r="Z187" s="34">
        <v>0</v>
      </c>
      <c r="AA187" s="25">
        <f t="shared" si="49"/>
        <v>0</v>
      </c>
      <c r="AB187" s="10">
        <f t="shared" si="50"/>
        <v>0</v>
      </c>
      <c r="AC187" s="26">
        <f t="shared" si="51"/>
        <v>100</v>
      </c>
      <c r="AD187" s="47"/>
      <c r="AE187" s="26">
        <f t="shared" si="52"/>
        <v>0</v>
      </c>
      <c r="AF187" s="34">
        <v>0</v>
      </c>
      <c r="AG187" s="25">
        <f t="shared" si="53"/>
        <v>1</v>
      </c>
      <c r="AH187" s="10">
        <f t="shared" si="54"/>
        <v>0</v>
      </c>
      <c r="AI187" s="26">
        <f t="shared" si="55"/>
        <v>-100</v>
      </c>
      <c r="AJ187" s="47"/>
    </row>
    <row r="188" spans="2:36" ht="14.45">
      <c r="B188" s="22">
        <f t="shared" si="56"/>
        <v>0.11944444444444414</v>
      </c>
      <c r="D188" s="58" t="s">
        <v>110</v>
      </c>
      <c r="F188" s="31">
        <v>0</v>
      </c>
      <c r="G188" s="31">
        <v>0</v>
      </c>
      <c r="H188" s="52">
        <f t="shared" si="57"/>
        <v>8.7719298245614086E-2</v>
      </c>
      <c r="I188" s="44"/>
      <c r="J188" s="54">
        <f t="shared" si="42"/>
        <v>48.014773776546626</v>
      </c>
      <c r="K188" s="55">
        <f t="shared" si="43"/>
        <v>4.1666666666666687</v>
      </c>
      <c r="L188" s="54">
        <f>MIN(J$136:$J188)</f>
        <v>48.014773776546626</v>
      </c>
      <c r="M188" s="55">
        <f>MIN(K$136:$K188)</f>
        <v>4.1666666666666687</v>
      </c>
      <c r="N188" s="24">
        <f t="shared" si="44"/>
        <v>-96.029547553093252</v>
      </c>
      <c r="O188" s="24">
        <f t="shared" si="45"/>
        <v>8.3333333333333375</v>
      </c>
      <c r="P188" s="45"/>
      <c r="Q188" s="52">
        <f t="shared" si="58"/>
        <v>0.47368421052631582</v>
      </c>
      <c r="R188" s="24">
        <f t="shared" si="46"/>
        <v>27.700831024930746</v>
      </c>
      <c r="S188" s="24">
        <f t="shared" si="47"/>
        <v>22.5</v>
      </c>
      <c r="T188" s="45"/>
      <c r="U188" s="36">
        <f t="shared" si="48"/>
        <v>0</v>
      </c>
      <c r="V188" s="36">
        <f t="shared" si="59"/>
        <v>17.416666666666668</v>
      </c>
      <c r="W188" s="24">
        <f t="shared" si="60"/>
        <v>45.117497691597414</v>
      </c>
      <c r="X188" s="24">
        <f t="shared" si="61"/>
        <v>5.0833333333333321</v>
      </c>
      <c r="Y188" s="46"/>
      <c r="Z188" s="34">
        <v>0</v>
      </c>
      <c r="AA188" s="25">
        <f t="shared" si="49"/>
        <v>0</v>
      </c>
      <c r="AB188" s="10">
        <f t="shared" si="50"/>
        <v>0</v>
      </c>
      <c r="AC188" s="26">
        <f t="shared" si="51"/>
        <v>100</v>
      </c>
      <c r="AD188" s="47"/>
      <c r="AE188" s="26">
        <f t="shared" si="52"/>
        <v>0</v>
      </c>
      <c r="AF188" s="34">
        <v>0</v>
      </c>
      <c r="AG188" s="25">
        <f t="shared" si="53"/>
        <v>1</v>
      </c>
      <c r="AH188" s="10">
        <f t="shared" si="54"/>
        <v>0</v>
      </c>
      <c r="AI188" s="26">
        <f t="shared" si="55"/>
        <v>-100</v>
      </c>
      <c r="AJ188" s="47"/>
    </row>
    <row r="189" spans="2:36" ht="14.45">
      <c r="B189" s="22">
        <f t="shared" si="56"/>
        <v>0.12013888888888859</v>
      </c>
      <c r="D189" s="58" t="s">
        <v>110</v>
      </c>
      <c r="F189" s="31">
        <v>0</v>
      </c>
      <c r="G189" s="31">
        <v>0</v>
      </c>
      <c r="H189" s="52">
        <f t="shared" si="57"/>
        <v>8.7719298245614086E-2</v>
      </c>
      <c r="I189" s="44"/>
      <c r="J189" s="54">
        <f t="shared" si="42"/>
        <v>48.014773776546626</v>
      </c>
      <c r="K189" s="55">
        <f t="shared" si="43"/>
        <v>4.1666666666666687</v>
      </c>
      <c r="L189" s="54">
        <f>MIN(J$136:$J189)</f>
        <v>48.014773776546626</v>
      </c>
      <c r="M189" s="55">
        <f>MIN(K$136:$K189)</f>
        <v>4.1666666666666687</v>
      </c>
      <c r="N189" s="24">
        <f t="shared" si="44"/>
        <v>-96.029547553093252</v>
      </c>
      <c r="O189" s="24">
        <f t="shared" si="45"/>
        <v>8.3333333333333375</v>
      </c>
      <c r="P189" s="45"/>
      <c r="Q189" s="52">
        <f t="shared" si="58"/>
        <v>0.47368421052631582</v>
      </c>
      <c r="R189" s="24">
        <f t="shared" si="46"/>
        <v>27.700831024930746</v>
      </c>
      <c r="S189" s="24">
        <f t="shared" si="47"/>
        <v>22.5</v>
      </c>
      <c r="T189" s="45"/>
      <c r="U189" s="36">
        <f t="shared" si="48"/>
        <v>0</v>
      </c>
      <c r="V189" s="36">
        <f t="shared" si="59"/>
        <v>17.416666666666668</v>
      </c>
      <c r="W189" s="24">
        <f t="shared" si="60"/>
        <v>45.117497691597414</v>
      </c>
      <c r="X189" s="24">
        <f t="shared" si="61"/>
        <v>5.0833333333333321</v>
      </c>
      <c r="Y189" s="46"/>
      <c r="Z189" s="34">
        <v>0</v>
      </c>
      <c r="AA189" s="25">
        <f t="shared" si="49"/>
        <v>0</v>
      </c>
      <c r="AB189" s="10">
        <f t="shared" si="50"/>
        <v>0</v>
      </c>
      <c r="AC189" s="26">
        <f t="shared" si="51"/>
        <v>100</v>
      </c>
      <c r="AD189" s="47"/>
      <c r="AE189" s="26">
        <f t="shared" si="52"/>
        <v>0</v>
      </c>
      <c r="AF189" s="34">
        <v>0</v>
      </c>
      <c r="AG189" s="25">
        <f t="shared" si="53"/>
        <v>1</v>
      </c>
      <c r="AH189" s="10">
        <f t="shared" si="54"/>
        <v>0</v>
      </c>
      <c r="AI189" s="26">
        <f t="shared" si="55"/>
        <v>-100</v>
      </c>
      <c r="AJ189" s="47"/>
    </row>
    <row r="190" spans="2:36" ht="14.45">
      <c r="B190" s="22">
        <f t="shared" si="56"/>
        <v>0.12083333333333303</v>
      </c>
      <c r="D190" s="58" t="s">
        <v>110</v>
      </c>
      <c r="F190" s="31">
        <v>0</v>
      </c>
      <c r="G190" s="31">
        <v>0</v>
      </c>
      <c r="H190" s="52">
        <f t="shared" si="57"/>
        <v>8.7719298245614086E-2</v>
      </c>
      <c r="I190" s="44"/>
      <c r="J190" s="54">
        <f t="shared" si="42"/>
        <v>48.014773776546626</v>
      </c>
      <c r="K190" s="55">
        <f t="shared" si="43"/>
        <v>4.1666666666666687</v>
      </c>
      <c r="L190" s="54">
        <f>MIN(J$136:$J190)</f>
        <v>48.014773776546626</v>
      </c>
      <c r="M190" s="55">
        <f>MIN(K$136:$K190)</f>
        <v>4.1666666666666687</v>
      </c>
      <c r="N190" s="24">
        <f t="shared" si="44"/>
        <v>-96.029547553093252</v>
      </c>
      <c r="O190" s="24">
        <f t="shared" si="45"/>
        <v>8.3333333333333375</v>
      </c>
      <c r="P190" s="45"/>
      <c r="Q190" s="52">
        <f t="shared" si="58"/>
        <v>0.47368421052631582</v>
      </c>
      <c r="R190" s="24">
        <f t="shared" si="46"/>
        <v>27.700831024930746</v>
      </c>
      <c r="S190" s="24">
        <f t="shared" si="47"/>
        <v>22.5</v>
      </c>
      <c r="T190" s="45"/>
      <c r="U190" s="36">
        <f t="shared" si="48"/>
        <v>0</v>
      </c>
      <c r="V190" s="36">
        <f t="shared" si="59"/>
        <v>17.416666666666668</v>
      </c>
      <c r="W190" s="24">
        <f t="shared" si="60"/>
        <v>45.117497691597414</v>
      </c>
      <c r="X190" s="24">
        <f t="shared" si="61"/>
        <v>5.0833333333333321</v>
      </c>
      <c r="Y190" s="46"/>
      <c r="Z190" s="34">
        <v>0</v>
      </c>
      <c r="AA190" s="25">
        <f t="shared" si="49"/>
        <v>0</v>
      </c>
      <c r="AB190" s="10">
        <f t="shared" si="50"/>
        <v>0</v>
      </c>
      <c r="AC190" s="26">
        <f t="shared" si="51"/>
        <v>100</v>
      </c>
      <c r="AD190" s="47"/>
      <c r="AE190" s="26">
        <f t="shared" si="52"/>
        <v>0</v>
      </c>
      <c r="AF190" s="34">
        <v>0</v>
      </c>
      <c r="AG190" s="25">
        <f t="shared" si="53"/>
        <v>1</v>
      </c>
      <c r="AH190" s="10">
        <f t="shared" si="54"/>
        <v>0</v>
      </c>
      <c r="AI190" s="26">
        <f t="shared" si="55"/>
        <v>-100</v>
      </c>
      <c r="AJ190" s="47"/>
    </row>
    <row r="191" spans="2:36" ht="14.45">
      <c r="B191" s="22">
        <f t="shared" si="56"/>
        <v>0.12152777777777747</v>
      </c>
      <c r="D191" s="58" t="s">
        <v>110</v>
      </c>
      <c r="F191" s="31">
        <v>0</v>
      </c>
      <c r="G191" s="31">
        <v>0</v>
      </c>
      <c r="H191" s="52">
        <f t="shared" si="57"/>
        <v>8.7719298245614086E-2</v>
      </c>
      <c r="I191" s="44"/>
      <c r="J191" s="54">
        <f t="shared" si="42"/>
        <v>48.014773776546626</v>
      </c>
      <c r="K191" s="55">
        <f t="shared" si="43"/>
        <v>4.1666666666666687</v>
      </c>
      <c r="L191" s="54">
        <f>MIN(J$136:$J191)</f>
        <v>48.014773776546626</v>
      </c>
      <c r="M191" s="55">
        <f>MIN(K$136:$K191)</f>
        <v>4.1666666666666687</v>
      </c>
      <c r="N191" s="24">
        <f t="shared" si="44"/>
        <v>-96.029547553093252</v>
      </c>
      <c r="O191" s="24">
        <f t="shared" si="45"/>
        <v>8.3333333333333375</v>
      </c>
      <c r="P191" s="45"/>
      <c r="Q191" s="52">
        <f t="shared" si="58"/>
        <v>0.47368421052631582</v>
      </c>
      <c r="R191" s="24">
        <f t="shared" si="46"/>
        <v>27.700831024930746</v>
      </c>
      <c r="S191" s="24">
        <f t="shared" si="47"/>
        <v>22.5</v>
      </c>
      <c r="T191" s="45"/>
      <c r="U191" s="36">
        <f t="shared" si="48"/>
        <v>0</v>
      </c>
      <c r="V191" s="36">
        <f t="shared" si="59"/>
        <v>17.416666666666668</v>
      </c>
      <c r="W191" s="24">
        <f t="shared" si="60"/>
        <v>45.117497691597414</v>
      </c>
      <c r="X191" s="24">
        <f t="shared" si="61"/>
        <v>5.0833333333333321</v>
      </c>
      <c r="Y191" s="46"/>
      <c r="Z191" s="34">
        <v>0</v>
      </c>
      <c r="AA191" s="25">
        <f t="shared" si="49"/>
        <v>0</v>
      </c>
      <c r="AB191" s="10">
        <f t="shared" si="50"/>
        <v>0</v>
      </c>
      <c r="AC191" s="26">
        <f t="shared" si="51"/>
        <v>100</v>
      </c>
      <c r="AD191" s="47"/>
      <c r="AE191" s="26">
        <f t="shared" si="52"/>
        <v>0</v>
      </c>
      <c r="AF191" s="34">
        <v>0</v>
      </c>
      <c r="AG191" s="25">
        <f t="shared" si="53"/>
        <v>1</v>
      </c>
      <c r="AH191" s="10">
        <f t="shared" si="54"/>
        <v>0</v>
      </c>
      <c r="AI191" s="26">
        <f t="shared" si="55"/>
        <v>-100</v>
      </c>
      <c r="AJ191" s="47"/>
    </row>
    <row r="192" spans="2:36" ht="14.45">
      <c r="B192" s="22">
        <f t="shared" si="56"/>
        <v>0.12222222222222191</v>
      </c>
      <c r="D192" s="58" t="s">
        <v>110</v>
      </c>
      <c r="F192" s="31">
        <v>0</v>
      </c>
      <c r="G192" s="31">
        <v>0</v>
      </c>
      <c r="H192" s="52">
        <f t="shared" si="57"/>
        <v>8.7719298245614086E-2</v>
      </c>
      <c r="I192" s="44"/>
      <c r="J192" s="54">
        <f t="shared" si="42"/>
        <v>48.014773776546626</v>
      </c>
      <c r="K192" s="55">
        <f t="shared" si="43"/>
        <v>4.1666666666666687</v>
      </c>
      <c r="L192" s="54">
        <f>MIN(J$136:$J192)</f>
        <v>48.014773776546626</v>
      </c>
      <c r="M192" s="55">
        <f>MIN(K$136:$K192)</f>
        <v>4.1666666666666687</v>
      </c>
      <c r="N192" s="24">
        <f t="shared" si="44"/>
        <v>-96.029547553093252</v>
      </c>
      <c r="O192" s="24">
        <f t="shared" si="45"/>
        <v>8.3333333333333375</v>
      </c>
      <c r="P192" s="45"/>
      <c r="Q192" s="52">
        <f t="shared" si="58"/>
        <v>0.47368421052631582</v>
      </c>
      <c r="R192" s="24">
        <f t="shared" si="46"/>
        <v>27.700831024930746</v>
      </c>
      <c r="S192" s="24">
        <f t="shared" si="47"/>
        <v>22.5</v>
      </c>
      <c r="T192" s="45"/>
      <c r="U192" s="36">
        <f t="shared" si="48"/>
        <v>0</v>
      </c>
      <c r="V192" s="36">
        <f t="shared" si="59"/>
        <v>17.416666666666668</v>
      </c>
      <c r="W192" s="24">
        <f t="shared" si="60"/>
        <v>45.117497691597414</v>
      </c>
      <c r="X192" s="24">
        <f t="shared" si="61"/>
        <v>5.0833333333333321</v>
      </c>
      <c r="Y192" s="46"/>
      <c r="Z192" s="34">
        <v>0</v>
      </c>
      <c r="AA192" s="25">
        <f t="shared" si="49"/>
        <v>0</v>
      </c>
      <c r="AB192" s="10">
        <f t="shared" si="50"/>
        <v>0</v>
      </c>
      <c r="AC192" s="26">
        <f t="shared" si="51"/>
        <v>100</v>
      </c>
      <c r="AD192" s="47"/>
      <c r="AE192" s="26">
        <f t="shared" si="52"/>
        <v>0</v>
      </c>
      <c r="AF192" s="34">
        <v>0</v>
      </c>
      <c r="AG192" s="25">
        <f t="shared" si="53"/>
        <v>1</v>
      </c>
      <c r="AH192" s="10">
        <f t="shared" si="54"/>
        <v>0</v>
      </c>
      <c r="AI192" s="26">
        <f t="shared" si="55"/>
        <v>-100</v>
      </c>
      <c r="AJ192" s="47"/>
    </row>
    <row r="193" spans="2:36" ht="14.45">
      <c r="B193" s="22">
        <f t="shared" si="56"/>
        <v>0.12291666666666635</v>
      </c>
      <c r="D193" s="58" t="s">
        <v>110</v>
      </c>
      <c r="F193" s="31">
        <v>0</v>
      </c>
      <c r="G193" s="31">
        <v>0</v>
      </c>
      <c r="H193" s="52">
        <f t="shared" si="57"/>
        <v>8.7719298245614086E-2</v>
      </c>
      <c r="I193" s="44"/>
      <c r="J193" s="54">
        <f t="shared" si="42"/>
        <v>48.014773776546626</v>
      </c>
      <c r="K193" s="55">
        <f t="shared" si="43"/>
        <v>4.1666666666666687</v>
      </c>
      <c r="L193" s="54">
        <f>MIN(J$136:$J193)</f>
        <v>48.014773776546626</v>
      </c>
      <c r="M193" s="55">
        <f>MIN(K$136:$K193)</f>
        <v>4.1666666666666687</v>
      </c>
      <c r="N193" s="24">
        <f t="shared" si="44"/>
        <v>-96.029547553093252</v>
      </c>
      <c r="O193" s="24">
        <f t="shared" si="45"/>
        <v>8.3333333333333375</v>
      </c>
      <c r="P193" s="45"/>
      <c r="Q193" s="52">
        <f t="shared" si="58"/>
        <v>0.47368421052631582</v>
      </c>
      <c r="R193" s="24">
        <f t="shared" si="46"/>
        <v>27.700831024930746</v>
      </c>
      <c r="S193" s="24">
        <f t="shared" si="47"/>
        <v>22.5</v>
      </c>
      <c r="T193" s="45"/>
      <c r="U193" s="36">
        <f t="shared" si="48"/>
        <v>0</v>
      </c>
      <c r="V193" s="36">
        <f t="shared" si="59"/>
        <v>17.416666666666668</v>
      </c>
      <c r="W193" s="24">
        <f t="shared" si="60"/>
        <v>45.117497691597414</v>
      </c>
      <c r="X193" s="24">
        <f t="shared" si="61"/>
        <v>5.0833333333333321</v>
      </c>
      <c r="Y193" s="46"/>
      <c r="Z193" s="34">
        <v>0</v>
      </c>
      <c r="AA193" s="25">
        <f t="shared" si="49"/>
        <v>0</v>
      </c>
      <c r="AB193" s="10">
        <f t="shared" si="50"/>
        <v>0</v>
      </c>
      <c r="AC193" s="26">
        <f t="shared" si="51"/>
        <v>100</v>
      </c>
      <c r="AD193" s="47"/>
      <c r="AE193" s="26">
        <f t="shared" si="52"/>
        <v>0</v>
      </c>
      <c r="AF193" s="34">
        <v>0</v>
      </c>
      <c r="AG193" s="25">
        <f t="shared" si="53"/>
        <v>1</v>
      </c>
      <c r="AH193" s="10">
        <f t="shared" si="54"/>
        <v>0</v>
      </c>
      <c r="AI193" s="26">
        <f t="shared" si="55"/>
        <v>-100</v>
      </c>
      <c r="AJ193" s="47"/>
    </row>
    <row r="194" spans="2:36" ht="14.45">
      <c r="B194" s="22">
        <f t="shared" si="56"/>
        <v>0.1236111111111108</v>
      </c>
      <c r="D194" s="58" t="s">
        <v>110</v>
      </c>
      <c r="F194" s="31">
        <v>0</v>
      </c>
      <c r="G194" s="31">
        <v>0</v>
      </c>
      <c r="H194" s="52">
        <f t="shared" si="57"/>
        <v>8.7719298245614086E-2</v>
      </c>
      <c r="I194" s="44"/>
      <c r="J194" s="54">
        <f t="shared" si="42"/>
        <v>48.014773776546626</v>
      </c>
      <c r="K194" s="55">
        <f t="shared" si="43"/>
        <v>4.1666666666666687</v>
      </c>
      <c r="L194" s="54">
        <f>MIN(J$136:$J194)</f>
        <v>48.014773776546626</v>
      </c>
      <c r="M194" s="55">
        <f>MIN(K$136:$K194)</f>
        <v>4.1666666666666687</v>
      </c>
      <c r="N194" s="24">
        <f t="shared" si="44"/>
        <v>-96.029547553093252</v>
      </c>
      <c r="O194" s="24">
        <f t="shared" si="45"/>
        <v>8.3333333333333375</v>
      </c>
      <c r="P194" s="45"/>
      <c r="Q194" s="52">
        <f t="shared" si="58"/>
        <v>0.47368421052631582</v>
      </c>
      <c r="R194" s="24">
        <f t="shared" si="46"/>
        <v>27.700831024930746</v>
      </c>
      <c r="S194" s="24">
        <f t="shared" si="47"/>
        <v>22.5</v>
      </c>
      <c r="T194" s="45"/>
      <c r="U194" s="36">
        <f t="shared" si="48"/>
        <v>0</v>
      </c>
      <c r="V194" s="36">
        <f t="shared" si="59"/>
        <v>17.416666666666668</v>
      </c>
      <c r="W194" s="24">
        <f t="shared" si="60"/>
        <v>45.117497691597414</v>
      </c>
      <c r="X194" s="24">
        <f t="shared" si="61"/>
        <v>5.0833333333333321</v>
      </c>
      <c r="Y194" s="46"/>
      <c r="Z194" s="34">
        <v>0</v>
      </c>
      <c r="AA194" s="25">
        <f t="shared" si="49"/>
        <v>0</v>
      </c>
      <c r="AB194" s="10">
        <f t="shared" si="50"/>
        <v>0</v>
      </c>
      <c r="AC194" s="26">
        <f t="shared" si="51"/>
        <v>100</v>
      </c>
      <c r="AD194" s="47"/>
      <c r="AE194" s="26">
        <f t="shared" si="52"/>
        <v>0</v>
      </c>
      <c r="AF194" s="34">
        <v>0</v>
      </c>
      <c r="AG194" s="25">
        <f t="shared" si="53"/>
        <v>1</v>
      </c>
      <c r="AH194" s="10">
        <f t="shared" si="54"/>
        <v>0</v>
      </c>
      <c r="AI194" s="26">
        <f t="shared" si="55"/>
        <v>-100</v>
      </c>
      <c r="AJ194" s="47"/>
    </row>
    <row r="195" spans="2:36" ht="14.45">
      <c r="B195" s="22">
        <f t="shared" si="56"/>
        <v>0.12430555555555524</v>
      </c>
      <c r="D195" s="58" t="s">
        <v>110</v>
      </c>
      <c r="F195" s="31">
        <v>0</v>
      </c>
      <c r="G195" s="31">
        <v>0</v>
      </c>
      <c r="H195" s="52">
        <f t="shared" si="57"/>
        <v>8.7719298245614086E-2</v>
      </c>
      <c r="I195" s="44"/>
      <c r="J195" s="54">
        <f t="shared" si="42"/>
        <v>48.014773776546626</v>
      </c>
      <c r="K195" s="55">
        <f t="shared" si="43"/>
        <v>4.1666666666666687</v>
      </c>
      <c r="L195" s="54">
        <f>MIN(J$136:$J195)</f>
        <v>48.014773776546626</v>
      </c>
      <c r="M195" s="55">
        <f>MIN(K$136:$K195)</f>
        <v>4.1666666666666687</v>
      </c>
      <c r="N195" s="24">
        <f t="shared" si="44"/>
        <v>-96.029547553093252</v>
      </c>
      <c r="O195" s="24">
        <f t="shared" si="45"/>
        <v>8.3333333333333375</v>
      </c>
      <c r="P195" s="45"/>
      <c r="Q195" s="52">
        <f t="shared" si="58"/>
        <v>0.47368421052631582</v>
      </c>
      <c r="R195" s="24">
        <f t="shared" si="46"/>
        <v>27.700831024930746</v>
      </c>
      <c r="S195" s="24">
        <f t="shared" si="47"/>
        <v>22.5</v>
      </c>
      <c r="T195" s="45"/>
      <c r="U195" s="36">
        <f t="shared" si="48"/>
        <v>0</v>
      </c>
      <c r="V195" s="36">
        <f t="shared" si="59"/>
        <v>17.416666666666668</v>
      </c>
      <c r="W195" s="24">
        <f t="shared" si="60"/>
        <v>45.117497691597414</v>
      </c>
      <c r="X195" s="24">
        <f t="shared" si="61"/>
        <v>5.0833333333333321</v>
      </c>
      <c r="Y195" s="46"/>
      <c r="Z195" s="34">
        <v>0</v>
      </c>
      <c r="AA195" s="25">
        <f t="shared" si="49"/>
        <v>0</v>
      </c>
      <c r="AB195" s="10">
        <f t="shared" si="50"/>
        <v>0</v>
      </c>
      <c r="AC195" s="26">
        <f t="shared" si="51"/>
        <v>100</v>
      </c>
      <c r="AD195" s="47"/>
      <c r="AE195" s="26">
        <f t="shared" si="52"/>
        <v>0</v>
      </c>
      <c r="AF195" s="34">
        <v>0</v>
      </c>
      <c r="AG195" s="25">
        <f t="shared" si="53"/>
        <v>1</v>
      </c>
      <c r="AH195" s="10">
        <f t="shared" si="54"/>
        <v>0</v>
      </c>
      <c r="AI195" s="26">
        <f t="shared" si="55"/>
        <v>-100</v>
      </c>
      <c r="AJ195" s="47"/>
    </row>
    <row r="196" spans="2:36" ht="14.45">
      <c r="B196" s="22">
        <f t="shared" si="56"/>
        <v>0.12499999999999968</v>
      </c>
      <c r="D196" s="58" t="s">
        <v>110</v>
      </c>
      <c r="F196" s="31">
        <v>0</v>
      </c>
      <c r="G196" s="31">
        <v>0</v>
      </c>
      <c r="H196" s="52">
        <f t="shared" si="57"/>
        <v>8.7719298245614086E-2</v>
      </c>
      <c r="I196" s="44"/>
      <c r="J196" s="54">
        <f t="shared" si="42"/>
        <v>48.014773776546626</v>
      </c>
      <c r="K196" s="55">
        <f t="shared" si="43"/>
        <v>4.1666666666666687</v>
      </c>
      <c r="L196" s="54">
        <f>MIN(J$136:$J196)</f>
        <v>48.014773776546626</v>
      </c>
      <c r="M196" s="55">
        <f>MIN(K$136:$K196)</f>
        <v>4.1666666666666687</v>
      </c>
      <c r="N196" s="24">
        <f t="shared" si="44"/>
        <v>-96.029547553093252</v>
      </c>
      <c r="O196" s="24">
        <f t="shared" si="45"/>
        <v>8.3333333333333375</v>
      </c>
      <c r="P196" s="45"/>
      <c r="Q196" s="52">
        <f t="shared" si="58"/>
        <v>0.47368421052631582</v>
      </c>
      <c r="R196" s="24">
        <f t="shared" si="46"/>
        <v>27.700831024930746</v>
      </c>
      <c r="S196" s="24">
        <f t="shared" si="47"/>
        <v>22.5</v>
      </c>
      <c r="T196" s="45"/>
      <c r="U196" s="36">
        <f t="shared" si="48"/>
        <v>0</v>
      </c>
      <c r="V196" s="36">
        <f t="shared" si="59"/>
        <v>17.416666666666668</v>
      </c>
      <c r="W196" s="24">
        <f t="shared" si="60"/>
        <v>45.117497691597414</v>
      </c>
      <c r="X196" s="24">
        <f t="shared" si="61"/>
        <v>5.0833333333333321</v>
      </c>
      <c r="Y196" s="46"/>
      <c r="Z196" s="34">
        <v>0</v>
      </c>
      <c r="AA196" s="25">
        <f t="shared" si="49"/>
        <v>0</v>
      </c>
      <c r="AB196" s="10">
        <f t="shared" si="50"/>
        <v>0</v>
      </c>
      <c r="AC196" s="26">
        <f t="shared" si="51"/>
        <v>100</v>
      </c>
      <c r="AD196" s="47"/>
      <c r="AE196" s="26">
        <f t="shared" si="52"/>
        <v>0</v>
      </c>
      <c r="AF196" s="34">
        <v>0</v>
      </c>
      <c r="AG196" s="25">
        <f t="shared" si="53"/>
        <v>1</v>
      </c>
      <c r="AH196" s="10">
        <f t="shared" si="54"/>
        <v>0</v>
      </c>
      <c r="AI196" s="26">
        <f t="shared" si="55"/>
        <v>-100</v>
      </c>
      <c r="AJ196" s="47"/>
    </row>
    <row r="197" spans="2:36" ht="14.45">
      <c r="B197" s="22">
        <f t="shared" si="56"/>
        <v>0.12569444444444414</v>
      </c>
      <c r="D197" s="59" t="s">
        <v>111</v>
      </c>
      <c r="F197" s="31">
        <v>0</v>
      </c>
      <c r="G197" s="31">
        <v>0</v>
      </c>
      <c r="H197" s="52">
        <f t="shared" si="57"/>
        <v>8.7719298245614086E-2</v>
      </c>
      <c r="I197" s="44"/>
      <c r="J197" s="54">
        <f t="shared" si="42"/>
        <v>48.014773776546626</v>
      </c>
      <c r="K197" s="55">
        <f t="shared" si="43"/>
        <v>4.1666666666666687</v>
      </c>
      <c r="L197" s="54">
        <f>MIN(J$136:$J197)</f>
        <v>48.014773776546626</v>
      </c>
      <c r="M197" s="55">
        <f>MIN(K$136:$K197)</f>
        <v>4.1666666666666687</v>
      </c>
      <c r="N197" s="24">
        <f t="shared" si="44"/>
        <v>-96.029547553093252</v>
      </c>
      <c r="O197" s="24">
        <f t="shared" si="45"/>
        <v>8.3333333333333375</v>
      </c>
      <c r="P197" s="45"/>
      <c r="Q197" s="52">
        <f t="shared" si="58"/>
        <v>0.47368421052631582</v>
      </c>
      <c r="R197" s="24">
        <f t="shared" si="46"/>
        <v>27.700831024930746</v>
      </c>
      <c r="S197" s="24">
        <f t="shared" si="47"/>
        <v>22.5</v>
      </c>
      <c r="T197" s="45"/>
      <c r="U197" s="36">
        <f t="shared" si="48"/>
        <v>0</v>
      </c>
      <c r="V197" s="36">
        <f t="shared" si="59"/>
        <v>17.416666666666668</v>
      </c>
      <c r="W197" s="24">
        <f t="shared" si="60"/>
        <v>45.117497691597414</v>
      </c>
      <c r="X197" s="24">
        <f t="shared" si="61"/>
        <v>5.0833333333333321</v>
      </c>
      <c r="Y197" s="46"/>
      <c r="Z197" s="34">
        <v>0</v>
      </c>
      <c r="AA197" s="25">
        <f t="shared" si="49"/>
        <v>0</v>
      </c>
      <c r="AB197" s="10">
        <f t="shared" si="50"/>
        <v>0</v>
      </c>
      <c r="AC197" s="26">
        <f t="shared" si="51"/>
        <v>100</v>
      </c>
      <c r="AD197" s="47"/>
      <c r="AE197" s="26">
        <f t="shared" si="52"/>
        <v>0</v>
      </c>
      <c r="AF197" s="34">
        <v>0</v>
      </c>
      <c r="AG197" s="25">
        <f t="shared" si="53"/>
        <v>1</v>
      </c>
      <c r="AH197" s="10">
        <f t="shared" si="54"/>
        <v>0</v>
      </c>
      <c r="AI197" s="26">
        <f t="shared" si="55"/>
        <v>-100</v>
      </c>
      <c r="AJ197" s="47"/>
    </row>
    <row r="198" spans="2:36" ht="14.45">
      <c r="B198" s="22">
        <f t="shared" si="56"/>
        <v>0.12638888888888858</v>
      </c>
      <c r="D198" s="59" t="s">
        <v>111</v>
      </c>
      <c r="F198" s="31">
        <v>0</v>
      </c>
      <c r="G198" s="31">
        <v>0</v>
      </c>
      <c r="H198" s="52">
        <f t="shared" si="57"/>
        <v>8.7719298245614086E-2</v>
      </c>
      <c r="I198" s="44"/>
      <c r="J198" s="54">
        <f t="shared" si="42"/>
        <v>48.014773776546626</v>
      </c>
      <c r="K198" s="55">
        <f t="shared" si="43"/>
        <v>4.1666666666666687</v>
      </c>
      <c r="L198" s="54">
        <f>MIN(J$136:$J198)</f>
        <v>48.014773776546626</v>
      </c>
      <c r="M198" s="55">
        <f>MIN(K$136:$K198)</f>
        <v>4.1666666666666687</v>
      </c>
      <c r="N198" s="24">
        <f t="shared" si="44"/>
        <v>-96.029547553093252</v>
      </c>
      <c r="O198" s="24">
        <f t="shared" si="45"/>
        <v>8.3333333333333375</v>
      </c>
      <c r="P198" s="45"/>
      <c r="Q198" s="52">
        <f t="shared" si="58"/>
        <v>0.47368421052631582</v>
      </c>
      <c r="R198" s="24">
        <f t="shared" si="46"/>
        <v>27.700831024930746</v>
      </c>
      <c r="S198" s="24">
        <f t="shared" si="47"/>
        <v>22.5</v>
      </c>
      <c r="T198" s="45"/>
      <c r="U198" s="36">
        <f t="shared" si="48"/>
        <v>0</v>
      </c>
      <c r="V198" s="36">
        <f t="shared" si="59"/>
        <v>17.416666666666668</v>
      </c>
      <c r="W198" s="24">
        <f t="shared" si="60"/>
        <v>45.117497691597414</v>
      </c>
      <c r="X198" s="24">
        <f t="shared" si="61"/>
        <v>5.0833333333333321</v>
      </c>
      <c r="Y198" s="46"/>
      <c r="Z198" s="34">
        <v>0</v>
      </c>
      <c r="AA198" s="25">
        <f t="shared" si="49"/>
        <v>0</v>
      </c>
      <c r="AB198" s="10">
        <f t="shared" si="50"/>
        <v>0</v>
      </c>
      <c r="AC198" s="26">
        <f t="shared" si="51"/>
        <v>100</v>
      </c>
      <c r="AD198" s="47"/>
      <c r="AE198" s="26">
        <f t="shared" si="52"/>
        <v>0</v>
      </c>
      <c r="AF198" s="34">
        <v>0</v>
      </c>
      <c r="AG198" s="25">
        <f t="shared" si="53"/>
        <v>1</v>
      </c>
      <c r="AH198" s="10">
        <f t="shared" si="54"/>
        <v>0</v>
      </c>
      <c r="AI198" s="26">
        <f t="shared" si="55"/>
        <v>-100</v>
      </c>
      <c r="AJ198" s="47"/>
    </row>
    <row r="199" spans="2:36" ht="14.45">
      <c r="B199" s="22">
        <f t="shared" si="56"/>
        <v>0.12708333333333302</v>
      </c>
      <c r="D199" s="59" t="s">
        <v>111</v>
      </c>
      <c r="F199" s="31">
        <v>0</v>
      </c>
      <c r="G199" s="31">
        <v>0</v>
      </c>
      <c r="H199" s="52">
        <f t="shared" si="57"/>
        <v>8.7719298245614086E-2</v>
      </c>
      <c r="I199" s="44"/>
      <c r="J199" s="54">
        <f t="shared" si="42"/>
        <v>48.014773776546626</v>
      </c>
      <c r="K199" s="55">
        <f t="shared" si="43"/>
        <v>4.1666666666666687</v>
      </c>
      <c r="L199" s="54">
        <f>MIN(J$136:$J199)</f>
        <v>48.014773776546626</v>
      </c>
      <c r="M199" s="55">
        <f>MIN(K$136:$K199)</f>
        <v>4.1666666666666687</v>
      </c>
      <c r="N199" s="24">
        <f t="shared" si="44"/>
        <v>-96.029547553093252</v>
      </c>
      <c r="O199" s="24">
        <f t="shared" si="45"/>
        <v>8.3333333333333375</v>
      </c>
      <c r="P199" s="45"/>
      <c r="Q199" s="52">
        <f t="shared" si="58"/>
        <v>0.47368421052631582</v>
      </c>
      <c r="R199" s="24">
        <f t="shared" si="46"/>
        <v>27.700831024930746</v>
      </c>
      <c r="S199" s="24">
        <f t="shared" si="47"/>
        <v>22.5</v>
      </c>
      <c r="T199" s="45"/>
      <c r="U199" s="36">
        <f t="shared" si="48"/>
        <v>0</v>
      </c>
      <c r="V199" s="36">
        <f t="shared" si="59"/>
        <v>17.416666666666668</v>
      </c>
      <c r="W199" s="24">
        <f t="shared" si="60"/>
        <v>45.117497691597414</v>
      </c>
      <c r="X199" s="24">
        <f t="shared" si="61"/>
        <v>5.0833333333333321</v>
      </c>
      <c r="Y199" s="46"/>
      <c r="Z199" s="34">
        <v>0</v>
      </c>
      <c r="AA199" s="25">
        <f t="shared" si="49"/>
        <v>0</v>
      </c>
      <c r="AB199" s="10">
        <f t="shared" si="50"/>
        <v>0</v>
      </c>
      <c r="AC199" s="26">
        <f t="shared" si="51"/>
        <v>100</v>
      </c>
      <c r="AD199" s="47"/>
      <c r="AE199" s="26">
        <f t="shared" si="52"/>
        <v>0</v>
      </c>
      <c r="AF199" s="34">
        <v>0</v>
      </c>
      <c r="AG199" s="25">
        <f t="shared" si="53"/>
        <v>1</v>
      </c>
      <c r="AH199" s="10">
        <f t="shared" si="54"/>
        <v>0</v>
      </c>
      <c r="AI199" s="26">
        <f t="shared" si="55"/>
        <v>-100</v>
      </c>
      <c r="AJ199" s="47"/>
    </row>
    <row r="200" spans="2:36" ht="14.45">
      <c r="B200" s="22">
        <f t="shared" si="56"/>
        <v>0.12777777777777746</v>
      </c>
      <c r="D200" s="59" t="s">
        <v>111</v>
      </c>
      <c r="F200" s="31">
        <v>0</v>
      </c>
      <c r="G200" s="31">
        <v>0</v>
      </c>
      <c r="H200" s="52">
        <f t="shared" si="57"/>
        <v>8.7719298245614086E-2</v>
      </c>
      <c r="I200" s="44"/>
      <c r="J200" s="54">
        <f t="shared" si="42"/>
        <v>48.014773776546626</v>
      </c>
      <c r="K200" s="55">
        <f t="shared" si="43"/>
        <v>4.1666666666666687</v>
      </c>
      <c r="L200" s="54">
        <f>MIN(J$136:$J200)</f>
        <v>48.014773776546626</v>
      </c>
      <c r="M200" s="55">
        <f>MIN(K$136:$K200)</f>
        <v>4.1666666666666687</v>
      </c>
      <c r="N200" s="24">
        <f t="shared" si="44"/>
        <v>-96.029547553093252</v>
      </c>
      <c r="O200" s="24">
        <f t="shared" si="45"/>
        <v>8.3333333333333375</v>
      </c>
      <c r="P200" s="45"/>
      <c r="Q200" s="52">
        <f t="shared" si="58"/>
        <v>0.47368421052631582</v>
      </c>
      <c r="R200" s="24">
        <f t="shared" si="46"/>
        <v>27.700831024930746</v>
      </c>
      <c r="S200" s="24">
        <f t="shared" si="47"/>
        <v>22.5</v>
      </c>
      <c r="T200" s="45"/>
      <c r="U200" s="36">
        <f t="shared" si="48"/>
        <v>0</v>
      </c>
      <c r="V200" s="36">
        <f t="shared" si="59"/>
        <v>17.416666666666668</v>
      </c>
      <c r="W200" s="24">
        <f t="shared" si="60"/>
        <v>45.117497691597414</v>
      </c>
      <c r="X200" s="24">
        <f t="shared" si="61"/>
        <v>5.0833333333333321</v>
      </c>
      <c r="Y200" s="46"/>
      <c r="Z200" s="34">
        <v>0</v>
      </c>
      <c r="AA200" s="25">
        <f t="shared" si="49"/>
        <v>0</v>
      </c>
      <c r="AB200" s="10">
        <f t="shared" si="50"/>
        <v>0</v>
      </c>
      <c r="AC200" s="26">
        <f t="shared" si="51"/>
        <v>100</v>
      </c>
      <c r="AD200" s="47"/>
      <c r="AE200" s="26">
        <f t="shared" si="52"/>
        <v>0</v>
      </c>
      <c r="AF200" s="34">
        <v>0</v>
      </c>
      <c r="AG200" s="25">
        <f t="shared" si="53"/>
        <v>1</v>
      </c>
      <c r="AH200" s="10">
        <f t="shared" si="54"/>
        <v>0</v>
      </c>
      <c r="AI200" s="26">
        <f t="shared" si="55"/>
        <v>-100</v>
      </c>
      <c r="AJ200" s="47"/>
    </row>
    <row r="201" spans="2:36" ht="14.45">
      <c r="B201" s="22">
        <f t="shared" si="56"/>
        <v>0.1284722222222219</v>
      </c>
      <c r="D201" s="59" t="s">
        <v>111</v>
      </c>
      <c r="F201" s="31">
        <v>0</v>
      </c>
      <c r="G201" s="31">
        <v>0</v>
      </c>
      <c r="H201" s="52">
        <f t="shared" si="57"/>
        <v>8.7719298245614086E-2</v>
      </c>
      <c r="I201" s="44"/>
      <c r="J201" s="54">
        <f t="shared" si="42"/>
        <v>48.014773776546626</v>
      </c>
      <c r="K201" s="55">
        <f t="shared" si="43"/>
        <v>4.1666666666666687</v>
      </c>
      <c r="L201" s="54">
        <f>MIN(J$136:$J201)</f>
        <v>48.014773776546626</v>
      </c>
      <c r="M201" s="55">
        <f>MIN(K$136:$K201)</f>
        <v>4.1666666666666687</v>
      </c>
      <c r="N201" s="24">
        <f t="shared" si="44"/>
        <v>-96.029547553093252</v>
      </c>
      <c r="O201" s="24">
        <f t="shared" si="45"/>
        <v>8.3333333333333375</v>
      </c>
      <c r="P201" s="45"/>
      <c r="Q201" s="52">
        <f t="shared" si="58"/>
        <v>0.47368421052631582</v>
      </c>
      <c r="R201" s="24">
        <f t="shared" si="46"/>
        <v>27.700831024930746</v>
      </c>
      <c r="S201" s="24">
        <f t="shared" si="47"/>
        <v>22.5</v>
      </c>
      <c r="T201" s="45"/>
      <c r="U201" s="36">
        <f t="shared" si="48"/>
        <v>0</v>
      </c>
      <c r="V201" s="36">
        <f t="shared" si="59"/>
        <v>17.416666666666668</v>
      </c>
      <c r="W201" s="24">
        <f t="shared" si="60"/>
        <v>45.117497691597414</v>
      </c>
      <c r="X201" s="24">
        <f t="shared" si="61"/>
        <v>5.0833333333333321</v>
      </c>
      <c r="Y201" s="46"/>
      <c r="Z201" s="34">
        <v>0</v>
      </c>
      <c r="AA201" s="25">
        <f t="shared" si="49"/>
        <v>0</v>
      </c>
      <c r="AB201" s="10">
        <f t="shared" si="50"/>
        <v>0</v>
      </c>
      <c r="AC201" s="26">
        <f t="shared" si="51"/>
        <v>100</v>
      </c>
      <c r="AD201" s="47"/>
      <c r="AE201" s="26">
        <f t="shared" si="52"/>
        <v>0</v>
      </c>
      <c r="AF201" s="34">
        <v>0</v>
      </c>
      <c r="AG201" s="25">
        <f t="shared" si="53"/>
        <v>1</v>
      </c>
      <c r="AH201" s="10">
        <f t="shared" si="54"/>
        <v>0</v>
      </c>
      <c r="AI201" s="26">
        <f t="shared" si="55"/>
        <v>-100</v>
      </c>
      <c r="AJ201" s="47"/>
    </row>
    <row r="202" spans="2:36" ht="14.45">
      <c r="B202" s="22">
        <f t="shared" si="56"/>
        <v>0.12916666666666635</v>
      </c>
      <c r="D202" s="59" t="s">
        <v>111</v>
      </c>
      <c r="F202" s="31">
        <v>0</v>
      </c>
      <c r="G202" s="31">
        <v>0</v>
      </c>
      <c r="H202" s="52">
        <f t="shared" si="57"/>
        <v>8.7719298245614086E-2</v>
      </c>
      <c r="I202" s="44"/>
      <c r="J202" s="54">
        <f t="shared" si="42"/>
        <v>48.014773776546626</v>
      </c>
      <c r="K202" s="55">
        <f t="shared" si="43"/>
        <v>4.1666666666666687</v>
      </c>
      <c r="L202" s="54">
        <f>MIN(J$136:$J202)</f>
        <v>48.014773776546626</v>
      </c>
      <c r="M202" s="55">
        <f>MIN(K$136:$K202)</f>
        <v>4.1666666666666687</v>
      </c>
      <c r="N202" s="24">
        <f t="shared" si="44"/>
        <v>-96.029547553093252</v>
      </c>
      <c r="O202" s="24">
        <f t="shared" si="45"/>
        <v>8.3333333333333375</v>
      </c>
      <c r="P202" s="45"/>
      <c r="Q202" s="52">
        <f t="shared" si="58"/>
        <v>0.47368421052631582</v>
      </c>
      <c r="R202" s="24">
        <f t="shared" si="46"/>
        <v>27.700831024930746</v>
      </c>
      <c r="S202" s="24">
        <f t="shared" si="47"/>
        <v>22.5</v>
      </c>
      <c r="T202" s="45"/>
      <c r="U202" s="36">
        <f t="shared" si="48"/>
        <v>0</v>
      </c>
      <c r="V202" s="36">
        <f t="shared" si="59"/>
        <v>17.416666666666668</v>
      </c>
      <c r="W202" s="24">
        <f t="shared" si="60"/>
        <v>45.117497691597414</v>
      </c>
      <c r="X202" s="24">
        <f t="shared" si="61"/>
        <v>5.0833333333333321</v>
      </c>
      <c r="Y202" s="46"/>
      <c r="Z202" s="34">
        <v>0</v>
      </c>
      <c r="AA202" s="25">
        <f t="shared" si="49"/>
        <v>0</v>
      </c>
      <c r="AB202" s="10">
        <f t="shared" si="50"/>
        <v>0</v>
      </c>
      <c r="AC202" s="26">
        <f t="shared" si="51"/>
        <v>100</v>
      </c>
      <c r="AD202" s="47"/>
      <c r="AE202" s="26">
        <f t="shared" si="52"/>
        <v>0</v>
      </c>
      <c r="AF202" s="34">
        <v>0</v>
      </c>
      <c r="AG202" s="25">
        <f t="shared" si="53"/>
        <v>1</v>
      </c>
      <c r="AH202" s="10">
        <f t="shared" si="54"/>
        <v>0</v>
      </c>
      <c r="AI202" s="26">
        <f t="shared" si="55"/>
        <v>-100</v>
      </c>
      <c r="AJ202" s="47"/>
    </row>
    <row r="203" spans="2:36" ht="14.45">
      <c r="B203" s="22">
        <f t="shared" si="56"/>
        <v>0.12986111111111079</v>
      </c>
      <c r="D203" s="59" t="s">
        <v>111</v>
      </c>
      <c r="F203" s="31">
        <v>0</v>
      </c>
      <c r="G203" s="31">
        <v>0</v>
      </c>
      <c r="H203" s="52">
        <f t="shared" si="57"/>
        <v>8.7719298245614086E-2</v>
      </c>
      <c r="I203" s="44"/>
      <c r="J203" s="54">
        <f t="shared" si="42"/>
        <v>48.014773776546626</v>
      </c>
      <c r="K203" s="55">
        <f t="shared" si="43"/>
        <v>4.1666666666666687</v>
      </c>
      <c r="L203" s="54">
        <f>MIN(J$136:$J203)</f>
        <v>48.014773776546626</v>
      </c>
      <c r="M203" s="55">
        <f>MIN(K$136:$K203)</f>
        <v>4.1666666666666687</v>
      </c>
      <c r="N203" s="24">
        <f t="shared" si="44"/>
        <v>-96.029547553093252</v>
      </c>
      <c r="O203" s="24">
        <f t="shared" si="45"/>
        <v>8.3333333333333375</v>
      </c>
      <c r="P203" s="45"/>
      <c r="Q203" s="52">
        <f t="shared" si="58"/>
        <v>0.47368421052631582</v>
      </c>
      <c r="R203" s="24">
        <f t="shared" si="46"/>
        <v>27.700831024930746</v>
      </c>
      <c r="S203" s="24">
        <f t="shared" si="47"/>
        <v>22.5</v>
      </c>
      <c r="T203" s="45"/>
      <c r="U203" s="36">
        <f t="shared" si="48"/>
        <v>0</v>
      </c>
      <c r="V203" s="36">
        <f t="shared" si="59"/>
        <v>17.416666666666668</v>
      </c>
      <c r="W203" s="24">
        <f t="shared" si="60"/>
        <v>45.117497691597414</v>
      </c>
      <c r="X203" s="24">
        <f t="shared" si="61"/>
        <v>5.0833333333333321</v>
      </c>
      <c r="Y203" s="46"/>
      <c r="Z203" s="34">
        <v>0</v>
      </c>
      <c r="AA203" s="25">
        <f t="shared" si="49"/>
        <v>0</v>
      </c>
      <c r="AB203" s="10">
        <f t="shared" si="50"/>
        <v>0</v>
      </c>
      <c r="AC203" s="26">
        <f t="shared" si="51"/>
        <v>100</v>
      </c>
      <c r="AD203" s="47"/>
      <c r="AE203" s="26">
        <f t="shared" si="52"/>
        <v>0</v>
      </c>
      <c r="AF203" s="34">
        <v>0</v>
      </c>
      <c r="AG203" s="25">
        <f t="shared" si="53"/>
        <v>1</v>
      </c>
      <c r="AH203" s="10">
        <f t="shared" si="54"/>
        <v>0</v>
      </c>
      <c r="AI203" s="26">
        <f t="shared" si="55"/>
        <v>-100</v>
      </c>
      <c r="AJ203" s="47"/>
    </row>
    <row r="204" spans="2:36" ht="14.45">
      <c r="B204" s="22">
        <f t="shared" si="56"/>
        <v>0.13055555555555523</v>
      </c>
      <c r="D204" s="59" t="s">
        <v>111</v>
      </c>
      <c r="F204" s="31">
        <v>0</v>
      </c>
      <c r="G204" s="31">
        <v>0</v>
      </c>
      <c r="H204" s="52">
        <f t="shared" si="57"/>
        <v>8.7719298245614086E-2</v>
      </c>
      <c r="I204" s="44"/>
      <c r="J204" s="54">
        <f t="shared" si="42"/>
        <v>48.014773776546626</v>
      </c>
      <c r="K204" s="55">
        <f t="shared" si="43"/>
        <v>4.1666666666666687</v>
      </c>
      <c r="L204" s="54">
        <f>MIN(J$136:$J204)</f>
        <v>48.014773776546626</v>
      </c>
      <c r="M204" s="55">
        <f>MIN(K$136:$K204)</f>
        <v>4.1666666666666687</v>
      </c>
      <c r="N204" s="24">
        <f t="shared" si="44"/>
        <v>-96.029547553093252</v>
      </c>
      <c r="O204" s="24">
        <f t="shared" si="45"/>
        <v>8.3333333333333375</v>
      </c>
      <c r="P204" s="45"/>
      <c r="Q204" s="52">
        <f t="shared" si="58"/>
        <v>0.47368421052631582</v>
      </c>
      <c r="R204" s="24">
        <f t="shared" si="46"/>
        <v>27.700831024930746</v>
      </c>
      <c r="S204" s="24">
        <f t="shared" si="47"/>
        <v>22.5</v>
      </c>
      <c r="T204" s="45"/>
      <c r="U204" s="36">
        <f t="shared" si="48"/>
        <v>0</v>
      </c>
      <c r="V204" s="36">
        <f t="shared" si="59"/>
        <v>17.416666666666668</v>
      </c>
      <c r="W204" s="24">
        <f t="shared" si="60"/>
        <v>45.117497691597414</v>
      </c>
      <c r="X204" s="24">
        <f t="shared" si="61"/>
        <v>5.0833333333333321</v>
      </c>
      <c r="Y204" s="46"/>
      <c r="Z204" s="34">
        <v>0</v>
      </c>
      <c r="AA204" s="25">
        <f t="shared" si="49"/>
        <v>0</v>
      </c>
      <c r="AB204" s="10">
        <f t="shared" si="50"/>
        <v>0</v>
      </c>
      <c r="AC204" s="26">
        <f t="shared" si="51"/>
        <v>100</v>
      </c>
      <c r="AD204" s="47"/>
      <c r="AE204" s="26">
        <f t="shared" si="52"/>
        <v>0</v>
      </c>
      <c r="AF204" s="34">
        <v>0</v>
      </c>
      <c r="AG204" s="25">
        <f t="shared" si="53"/>
        <v>1</v>
      </c>
      <c r="AH204" s="10">
        <f t="shared" si="54"/>
        <v>0</v>
      </c>
      <c r="AI204" s="26">
        <f t="shared" si="55"/>
        <v>-100</v>
      </c>
      <c r="AJ204" s="47"/>
    </row>
    <row r="205" spans="2:36" ht="14.45">
      <c r="B205" s="22">
        <f t="shared" si="56"/>
        <v>0.13124999999999967</v>
      </c>
      <c r="D205" s="59" t="s">
        <v>111</v>
      </c>
      <c r="F205" s="31">
        <v>0</v>
      </c>
      <c r="G205" s="31">
        <v>0</v>
      </c>
      <c r="H205" s="52">
        <f t="shared" si="57"/>
        <v>8.7719298245614086E-2</v>
      </c>
      <c r="I205" s="44"/>
      <c r="J205" s="54">
        <f t="shared" si="42"/>
        <v>48.014773776546626</v>
      </c>
      <c r="K205" s="55">
        <f t="shared" si="43"/>
        <v>4.1666666666666687</v>
      </c>
      <c r="L205" s="54">
        <f>MIN(J$136:$J205)</f>
        <v>48.014773776546626</v>
      </c>
      <c r="M205" s="55">
        <f>MIN(K$136:$K205)</f>
        <v>4.1666666666666687</v>
      </c>
      <c r="N205" s="24">
        <f t="shared" si="44"/>
        <v>-96.029547553093252</v>
      </c>
      <c r="O205" s="24">
        <f t="shared" si="45"/>
        <v>8.3333333333333375</v>
      </c>
      <c r="P205" s="45"/>
      <c r="Q205" s="52">
        <f t="shared" si="58"/>
        <v>0.47368421052631582</v>
      </c>
      <c r="R205" s="24">
        <f t="shared" si="46"/>
        <v>27.700831024930746</v>
      </c>
      <c r="S205" s="24">
        <f t="shared" si="47"/>
        <v>22.5</v>
      </c>
      <c r="T205" s="45"/>
      <c r="U205" s="36">
        <f t="shared" si="48"/>
        <v>0</v>
      </c>
      <c r="V205" s="36">
        <f t="shared" si="59"/>
        <v>17.416666666666668</v>
      </c>
      <c r="W205" s="24">
        <f t="shared" si="60"/>
        <v>45.117497691597414</v>
      </c>
      <c r="X205" s="24">
        <f t="shared" si="61"/>
        <v>5.0833333333333321</v>
      </c>
      <c r="Y205" s="46"/>
      <c r="Z205" s="34">
        <v>0</v>
      </c>
      <c r="AA205" s="25">
        <f t="shared" si="49"/>
        <v>0</v>
      </c>
      <c r="AB205" s="10">
        <f t="shared" si="50"/>
        <v>0</v>
      </c>
      <c r="AC205" s="26">
        <f t="shared" si="51"/>
        <v>100</v>
      </c>
      <c r="AD205" s="47"/>
      <c r="AE205" s="26">
        <f t="shared" si="52"/>
        <v>0</v>
      </c>
      <c r="AF205" s="34">
        <v>0</v>
      </c>
      <c r="AG205" s="25">
        <f t="shared" si="53"/>
        <v>1</v>
      </c>
      <c r="AH205" s="10">
        <f t="shared" si="54"/>
        <v>0</v>
      </c>
      <c r="AI205" s="26">
        <f t="shared" si="55"/>
        <v>-100</v>
      </c>
      <c r="AJ205" s="47"/>
    </row>
    <row r="206" spans="2:36" ht="14.45">
      <c r="B206" s="22">
        <f t="shared" si="56"/>
        <v>0.13194444444444411</v>
      </c>
      <c r="D206" s="59" t="s">
        <v>111</v>
      </c>
      <c r="F206" s="31">
        <v>0</v>
      </c>
      <c r="G206" s="31">
        <v>0</v>
      </c>
      <c r="H206" s="52">
        <f t="shared" si="57"/>
        <v>8.7719298245614086E-2</v>
      </c>
      <c r="I206" s="44"/>
      <c r="J206" s="54">
        <f t="shared" si="42"/>
        <v>48.014773776546626</v>
      </c>
      <c r="K206" s="55">
        <f t="shared" si="43"/>
        <v>4.1666666666666687</v>
      </c>
      <c r="L206" s="54">
        <f>MIN(J$136:$J206)</f>
        <v>48.014773776546626</v>
      </c>
      <c r="M206" s="55">
        <f>MIN(K$136:$K206)</f>
        <v>4.1666666666666687</v>
      </c>
      <c r="N206" s="24">
        <f t="shared" si="44"/>
        <v>-96.029547553093252</v>
      </c>
      <c r="O206" s="24">
        <f t="shared" si="45"/>
        <v>8.3333333333333375</v>
      </c>
      <c r="P206" s="45"/>
      <c r="Q206" s="52">
        <f t="shared" si="58"/>
        <v>0.47368421052631582</v>
      </c>
      <c r="R206" s="24">
        <f t="shared" si="46"/>
        <v>27.700831024930746</v>
      </c>
      <c r="S206" s="24">
        <f t="shared" si="47"/>
        <v>22.5</v>
      </c>
      <c r="T206" s="45"/>
      <c r="U206" s="36">
        <f t="shared" si="48"/>
        <v>0</v>
      </c>
      <c r="V206" s="36">
        <f t="shared" si="59"/>
        <v>17.416666666666668</v>
      </c>
      <c r="W206" s="24">
        <f t="shared" si="60"/>
        <v>45.117497691597414</v>
      </c>
      <c r="X206" s="24">
        <f t="shared" si="61"/>
        <v>5.0833333333333321</v>
      </c>
      <c r="Y206" s="46"/>
      <c r="Z206" s="34">
        <v>0</v>
      </c>
      <c r="AA206" s="25">
        <f t="shared" si="49"/>
        <v>0</v>
      </c>
      <c r="AB206" s="10">
        <f t="shared" si="50"/>
        <v>0</v>
      </c>
      <c r="AC206" s="26">
        <f t="shared" si="51"/>
        <v>100</v>
      </c>
      <c r="AD206" s="47"/>
      <c r="AE206" s="26">
        <f t="shared" si="52"/>
        <v>0</v>
      </c>
      <c r="AF206" s="34">
        <v>0</v>
      </c>
      <c r="AG206" s="25">
        <f t="shared" si="53"/>
        <v>1</v>
      </c>
      <c r="AH206" s="10">
        <f t="shared" si="54"/>
        <v>0</v>
      </c>
      <c r="AI206" s="26">
        <f t="shared" si="55"/>
        <v>-100</v>
      </c>
      <c r="AJ206" s="47"/>
    </row>
    <row r="207" spans="2:36" ht="14.45">
      <c r="B207" s="22">
        <f t="shared" si="56"/>
        <v>0.13263888888888856</v>
      </c>
      <c r="D207" s="59" t="s">
        <v>111</v>
      </c>
      <c r="F207" s="31">
        <v>0</v>
      </c>
      <c r="G207" s="31">
        <v>0</v>
      </c>
      <c r="H207" s="52">
        <f t="shared" si="57"/>
        <v>8.7719298245614086E-2</v>
      </c>
      <c r="I207" s="44"/>
      <c r="J207" s="54">
        <f t="shared" si="42"/>
        <v>48.014773776546626</v>
      </c>
      <c r="K207" s="55">
        <f t="shared" si="43"/>
        <v>4.1666666666666687</v>
      </c>
      <c r="L207" s="54">
        <f>MIN(J$136:$J207)</f>
        <v>48.014773776546626</v>
      </c>
      <c r="M207" s="55">
        <f>MIN(K$136:$K207)</f>
        <v>4.1666666666666687</v>
      </c>
      <c r="N207" s="24">
        <f t="shared" si="44"/>
        <v>-96.029547553093252</v>
      </c>
      <c r="O207" s="24">
        <f t="shared" si="45"/>
        <v>8.3333333333333375</v>
      </c>
      <c r="P207" s="45"/>
      <c r="Q207" s="52">
        <f t="shared" si="58"/>
        <v>0.47368421052631582</v>
      </c>
      <c r="R207" s="24">
        <f t="shared" si="46"/>
        <v>27.700831024930746</v>
      </c>
      <c r="S207" s="24">
        <f t="shared" si="47"/>
        <v>22.5</v>
      </c>
      <c r="T207" s="45"/>
      <c r="U207" s="36">
        <f t="shared" si="48"/>
        <v>0</v>
      </c>
      <c r="V207" s="36">
        <f t="shared" si="59"/>
        <v>17.416666666666668</v>
      </c>
      <c r="W207" s="24">
        <f t="shared" si="60"/>
        <v>45.117497691597414</v>
      </c>
      <c r="X207" s="24">
        <f t="shared" si="61"/>
        <v>5.0833333333333321</v>
      </c>
      <c r="Y207" s="46"/>
      <c r="Z207" s="34">
        <v>0</v>
      </c>
      <c r="AA207" s="25">
        <f t="shared" si="49"/>
        <v>0</v>
      </c>
      <c r="AB207" s="10">
        <f t="shared" si="50"/>
        <v>0</v>
      </c>
      <c r="AC207" s="26">
        <f t="shared" si="51"/>
        <v>100</v>
      </c>
      <c r="AD207" s="47"/>
      <c r="AE207" s="26">
        <f t="shared" si="52"/>
        <v>0</v>
      </c>
      <c r="AF207" s="34">
        <v>0</v>
      </c>
      <c r="AG207" s="25">
        <f t="shared" si="53"/>
        <v>1</v>
      </c>
      <c r="AH207" s="10">
        <f t="shared" si="54"/>
        <v>0</v>
      </c>
      <c r="AI207" s="26">
        <f t="shared" si="55"/>
        <v>-100</v>
      </c>
      <c r="AJ207" s="47"/>
    </row>
    <row r="208" spans="2:36" ht="14.45">
      <c r="B208" s="22">
        <f t="shared" si="56"/>
        <v>0.133333333333333</v>
      </c>
      <c r="D208" s="59" t="s">
        <v>111</v>
      </c>
      <c r="F208" s="31">
        <v>0</v>
      </c>
      <c r="G208" s="31">
        <v>0</v>
      </c>
      <c r="H208" s="52">
        <f t="shared" si="57"/>
        <v>8.7719298245614086E-2</v>
      </c>
      <c r="I208" s="44"/>
      <c r="J208" s="54">
        <f t="shared" si="42"/>
        <v>48.014773776546626</v>
      </c>
      <c r="K208" s="55">
        <f t="shared" si="43"/>
        <v>4.1666666666666687</v>
      </c>
      <c r="L208" s="54">
        <f>MIN(J$136:$J208)</f>
        <v>48.014773776546626</v>
      </c>
      <c r="M208" s="55">
        <f>MIN(K$136:$K208)</f>
        <v>4.1666666666666687</v>
      </c>
      <c r="N208" s="24">
        <f t="shared" si="44"/>
        <v>-96.029547553093252</v>
      </c>
      <c r="O208" s="24">
        <f t="shared" si="45"/>
        <v>8.3333333333333375</v>
      </c>
      <c r="P208" s="45"/>
      <c r="Q208" s="52">
        <f t="shared" si="58"/>
        <v>0.47368421052631582</v>
      </c>
      <c r="R208" s="24">
        <f t="shared" si="46"/>
        <v>27.700831024930746</v>
      </c>
      <c r="S208" s="24">
        <f t="shared" si="47"/>
        <v>22.5</v>
      </c>
      <c r="T208" s="45"/>
      <c r="U208" s="36">
        <f t="shared" si="48"/>
        <v>0</v>
      </c>
      <c r="V208" s="36">
        <f t="shared" si="59"/>
        <v>17.416666666666668</v>
      </c>
      <c r="W208" s="24">
        <f t="shared" si="60"/>
        <v>45.117497691597414</v>
      </c>
      <c r="X208" s="24">
        <f t="shared" si="61"/>
        <v>5.0833333333333321</v>
      </c>
      <c r="Y208" s="46"/>
      <c r="Z208" s="34">
        <v>0</v>
      </c>
      <c r="AA208" s="25">
        <f t="shared" si="49"/>
        <v>0</v>
      </c>
      <c r="AB208" s="10">
        <f t="shared" si="50"/>
        <v>0</v>
      </c>
      <c r="AC208" s="26">
        <f t="shared" si="51"/>
        <v>100</v>
      </c>
      <c r="AD208" s="47"/>
      <c r="AE208" s="26">
        <f t="shared" si="52"/>
        <v>0</v>
      </c>
      <c r="AF208" s="34">
        <v>0</v>
      </c>
      <c r="AG208" s="25">
        <f t="shared" si="53"/>
        <v>1</v>
      </c>
      <c r="AH208" s="10">
        <f t="shared" si="54"/>
        <v>0</v>
      </c>
      <c r="AI208" s="26">
        <f t="shared" si="55"/>
        <v>-100</v>
      </c>
      <c r="AJ208" s="47"/>
    </row>
    <row r="209" spans="2:36" ht="14.45">
      <c r="B209" s="22">
        <f t="shared" si="56"/>
        <v>0.13402777777777744</v>
      </c>
      <c r="D209" s="59" t="s">
        <v>111</v>
      </c>
      <c r="F209" s="31">
        <v>0</v>
      </c>
      <c r="G209" s="31">
        <v>0</v>
      </c>
      <c r="H209" s="52">
        <f t="shared" si="57"/>
        <v>8.7719298245614086E-2</v>
      </c>
      <c r="I209" s="44"/>
      <c r="J209" s="54">
        <f t="shared" si="42"/>
        <v>48.014773776546626</v>
      </c>
      <c r="K209" s="55">
        <f t="shared" si="43"/>
        <v>4.1666666666666687</v>
      </c>
      <c r="L209" s="54">
        <f>MIN(J$136:$J209)</f>
        <v>48.014773776546626</v>
      </c>
      <c r="M209" s="55">
        <f>MIN(K$136:$K209)</f>
        <v>4.1666666666666687</v>
      </c>
      <c r="N209" s="24">
        <f t="shared" si="44"/>
        <v>-96.029547553093252</v>
      </c>
      <c r="O209" s="24">
        <f t="shared" si="45"/>
        <v>8.3333333333333375</v>
      </c>
      <c r="P209" s="45"/>
      <c r="Q209" s="52">
        <f t="shared" si="58"/>
        <v>0.47368421052631582</v>
      </c>
      <c r="R209" s="24">
        <f t="shared" si="46"/>
        <v>27.700831024930746</v>
      </c>
      <c r="S209" s="24">
        <f t="shared" si="47"/>
        <v>22.5</v>
      </c>
      <c r="T209" s="45"/>
      <c r="U209" s="36">
        <f t="shared" si="48"/>
        <v>0</v>
      </c>
      <c r="V209" s="36">
        <f t="shared" si="59"/>
        <v>17.416666666666668</v>
      </c>
      <c r="W209" s="24">
        <f t="shared" si="60"/>
        <v>45.117497691597414</v>
      </c>
      <c r="X209" s="24">
        <f t="shared" si="61"/>
        <v>5.0833333333333321</v>
      </c>
      <c r="Y209" s="46"/>
      <c r="Z209" s="34">
        <v>0</v>
      </c>
      <c r="AA209" s="25">
        <f t="shared" si="49"/>
        <v>0</v>
      </c>
      <c r="AB209" s="10">
        <f t="shared" si="50"/>
        <v>0</v>
      </c>
      <c r="AC209" s="26">
        <f t="shared" si="51"/>
        <v>100</v>
      </c>
      <c r="AD209" s="47"/>
      <c r="AE209" s="26">
        <f t="shared" si="52"/>
        <v>0</v>
      </c>
      <c r="AF209" s="34">
        <v>0</v>
      </c>
      <c r="AG209" s="25">
        <f t="shared" si="53"/>
        <v>1</v>
      </c>
      <c r="AH209" s="10">
        <f t="shared" si="54"/>
        <v>0</v>
      </c>
      <c r="AI209" s="26">
        <f t="shared" si="55"/>
        <v>-100</v>
      </c>
      <c r="AJ209" s="47"/>
    </row>
    <row r="210" spans="2:36" ht="14.45">
      <c r="B210" s="22">
        <f t="shared" si="56"/>
        <v>0.13472222222222188</v>
      </c>
      <c r="D210" s="59" t="s">
        <v>111</v>
      </c>
      <c r="F210" s="31">
        <v>0</v>
      </c>
      <c r="G210" s="31">
        <v>0</v>
      </c>
      <c r="H210" s="52">
        <f t="shared" si="57"/>
        <v>8.7719298245614086E-2</v>
      </c>
      <c r="I210" s="44"/>
      <c r="J210" s="54">
        <f t="shared" ref="J210:J265" si="62">IF((-((($E$4*(1-H210))-((1-$E$6)*$E$4)-$AH210)/$D$8))&lt;(-$E$4*1),-$E$4*1,((($E$4*(1-H210))-((1-$E$6)*$E$4)-$AH210)/$D$8))</f>
        <v>48.014773776546626</v>
      </c>
      <c r="K210" s="55">
        <f t="shared" ref="K210:K265" si="63">IF((((($E$4*H210)-($E$4*$D$6)-$AB210)*$E$8))*1&gt;$E$4,$E$4*1,((($E$4*H210)-($E$4*$D$6)-$AB210)*$E$8))</f>
        <v>4.1666666666666687</v>
      </c>
      <c r="L210" s="54">
        <f>MIN(J$136:$J210)</f>
        <v>48.014773776546626</v>
      </c>
      <c r="M210" s="55">
        <f>MIN(K$136:$K210)</f>
        <v>4.1666666666666687</v>
      </c>
      <c r="N210" s="24">
        <f t="shared" ref="N210:N265" si="64">MAX(-$D$4,-J210*2)</f>
        <v>-96.029547553093252</v>
      </c>
      <c r="O210" s="24">
        <f t="shared" ref="O210:O265" si="65">MIN($D$4,K210*2)</f>
        <v>8.3333333333333375</v>
      </c>
      <c r="P210" s="45"/>
      <c r="Q210" s="52">
        <f t="shared" si="58"/>
        <v>0.47368421052631582</v>
      </c>
      <c r="R210" s="24">
        <f t="shared" ref="R210:R265" si="66">IF((-((($E$4*(1-Q210))-((1-$E$6)*$E$4)-$AH210)/$D$8))&lt;(-$E$4*1),-$E$4*1,((($E$4*(1-Q210))-((1-$E$6)*$E$4)-$AH210)/$D$8))</f>
        <v>27.700831024930746</v>
      </c>
      <c r="S210" s="24">
        <f t="shared" ref="S210:S265" si="67">IF((((($E$4*Q210)-($E$4*$D$6)-$AB210)*$E$8))*1&gt;$E$4,$E$4*1,((($E$4*Q210)-($E$4*$D$6)-$AB210)*$E$8))</f>
        <v>22.5</v>
      </c>
      <c r="T210" s="45"/>
      <c r="U210" s="36">
        <f t="shared" ref="U210:U265" si="68">IF(G210&gt;0,G210*(1/60)*$E$8,G210*(1/60)/$D$8)</f>
        <v>0</v>
      </c>
      <c r="V210" s="36">
        <f t="shared" si="59"/>
        <v>17.416666666666668</v>
      </c>
      <c r="W210" s="24">
        <f t="shared" si="60"/>
        <v>45.117497691597414</v>
      </c>
      <c r="X210" s="24">
        <f t="shared" si="61"/>
        <v>5.0833333333333321</v>
      </c>
      <c r="Y210" s="46"/>
      <c r="Z210" s="34">
        <v>0</v>
      </c>
      <c r="AA210" s="25">
        <f t="shared" ref="AA210:AA265" si="69">(AB210/$E$4)+$D$6</f>
        <v>0</v>
      </c>
      <c r="AB210" s="10">
        <f t="shared" ref="AB210:AB265" si="70">Z210*IF(AD$17="DC",0.25,IF(AD$17="DM",0.5,1))</f>
        <v>0</v>
      </c>
      <c r="AC210" s="26">
        <f t="shared" ref="AC210:AC265" si="71">$D$4-Z210</f>
        <v>100</v>
      </c>
      <c r="AD210" s="47"/>
      <c r="AE210" s="26">
        <f t="shared" ref="AE210:AE265" si="72">IF(OR(H210&lt;AA210,H210&gt;AG210),1,0)</f>
        <v>0</v>
      </c>
      <c r="AF210" s="34">
        <v>0</v>
      </c>
      <c r="AG210" s="25">
        <f t="shared" ref="AG210:AG265" si="73">1-(AH210/$E$4)-(1-$E$6)</f>
        <v>1</v>
      </c>
      <c r="AH210" s="10">
        <f t="shared" ref="AH210:AH265" si="74">AF210*IF(AJ$17="DC",0.25,IF(AJ$17="DM",0.5,1))</f>
        <v>0</v>
      </c>
      <c r="AI210" s="26">
        <f t="shared" ref="AI210:AI265" si="75">AF210-$D$4</f>
        <v>-100</v>
      </c>
      <c r="AJ210" s="47"/>
    </row>
    <row r="211" spans="2:36" ht="14.45">
      <c r="B211" s="22">
        <f t="shared" ref="B211:B256" si="76">B210+1/(48*30)</f>
        <v>0.13541666666666632</v>
      </c>
      <c r="D211" s="59" t="s">
        <v>111</v>
      </c>
      <c r="F211" s="31">
        <v>0</v>
      </c>
      <c r="G211" s="31">
        <v>0</v>
      </c>
      <c r="H211" s="52">
        <f t="shared" ref="H211:H256" si="77">H210-(IF((F210+G210)&gt;0,(((F210+G210)*(1/60))/$E$8),(((F210+G210)*(1/60))*$D$8))/$E$4)</f>
        <v>8.7719298245614086E-2</v>
      </c>
      <c r="I211" s="44"/>
      <c r="J211" s="54">
        <f t="shared" si="62"/>
        <v>48.014773776546626</v>
      </c>
      <c r="K211" s="55">
        <f t="shared" si="63"/>
        <v>4.1666666666666687</v>
      </c>
      <c r="L211" s="54">
        <f>MIN(J$136:$J211)</f>
        <v>48.014773776546626</v>
      </c>
      <c r="M211" s="55">
        <f>MIN(K$136:$K211)</f>
        <v>4.1666666666666687</v>
      </c>
      <c r="N211" s="24">
        <f t="shared" si="64"/>
        <v>-96.029547553093252</v>
      </c>
      <c r="O211" s="24">
        <f t="shared" si="65"/>
        <v>8.3333333333333375</v>
      </c>
      <c r="P211" s="45"/>
      <c r="Q211" s="52">
        <f t="shared" ref="Q211:Q256" si="78">Q210-(IF((F210)&gt;0,(((F210)*(1/60))/$E$8),(((F210)*(1/60))*$D$8))/$E$4)</f>
        <v>0.47368421052631582</v>
      </c>
      <c r="R211" s="24">
        <f t="shared" si="66"/>
        <v>27.700831024930746</v>
      </c>
      <c r="S211" s="24">
        <f t="shared" si="67"/>
        <v>22.5</v>
      </c>
      <c r="T211" s="45"/>
      <c r="U211" s="36">
        <f t="shared" si="68"/>
        <v>0</v>
      </c>
      <c r="V211" s="36">
        <f t="shared" ref="V211:V256" si="79">V210+U210</f>
        <v>17.416666666666668</v>
      </c>
      <c r="W211" s="24">
        <f t="shared" ref="W211:W266" si="80">R211+V211</f>
        <v>45.117497691597414</v>
      </c>
      <c r="X211" s="24">
        <f t="shared" ref="X211:X266" si="81">S211-V211</f>
        <v>5.0833333333333321</v>
      </c>
      <c r="Y211" s="46"/>
      <c r="Z211" s="34">
        <v>0</v>
      </c>
      <c r="AA211" s="25">
        <f t="shared" si="69"/>
        <v>0</v>
      </c>
      <c r="AB211" s="10">
        <f t="shared" si="70"/>
        <v>0</v>
      </c>
      <c r="AC211" s="26">
        <f t="shared" si="71"/>
        <v>100</v>
      </c>
      <c r="AD211" s="47"/>
      <c r="AE211" s="26">
        <f t="shared" si="72"/>
        <v>0</v>
      </c>
      <c r="AF211" s="34">
        <v>0</v>
      </c>
      <c r="AG211" s="25">
        <f t="shared" si="73"/>
        <v>1</v>
      </c>
      <c r="AH211" s="10">
        <f t="shared" si="74"/>
        <v>0</v>
      </c>
      <c r="AI211" s="26">
        <f t="shared" si="75"/>
        <v>-100</v>
      </c>
      <c r="AJ211" s="47"/>
    </row>
    <row r="212" spans="2:36" ht="14.45">
      <c r="B212" s="22">
        <f t="shared" si="76"/>
        <v>0.13611111111111077</v>
      </c>
      <c r="D212" s="59" t="s">
        <v>111</v>
      </c>
      <c r="F212" s="31">
        <v>0</v>
      </c>
      <c r="G212" s="31">
        <v>0</v>
      </c>
      <c r="H212" s="52">
        <f t="shared" si="77"/>
        <v>8.7719298245614086E-2</v>
      </c>
      <c r="I212" s="44"/>
      <c r="J212" s="54">
        <f t="shared" si="62"/>
        <v>48.014773776546626</v>
      </c>
      <c r="K212" s="55">
        <f t="shared" si="63"/>
        <v>4.1666666666666687</v>
      </c>
      <c r="L212" s="54">
        <f>MIN(J$136:$J212)</f>
        <v>48.014773776546626</v>
      </c>
      <c r="M212" s="55">
        <f>MIN(K$136:$K212)</f>
        <v>4.1666666666666687</v>
      </c>
      <c r="N212" s="24">
        <f t="shared" si="64"/>
        <v>-96.029547553093252</v>
      </c>
      <c r="O212" s="24">
        <f t="shared" si="65"/>
        <v>8.3333333333333375</v>
      </c>
      <c r="P212" s="45"/>
      <c r="Q212" s="52">
        <f t="shared" si="78"/>
        <v>0.47368421052631582</v>
      </c>
      <c r="R212" s="24">
        <f t="shared" si="66"/>
        <v>27.700831024930746</v>
      </c>
      <c r="S212" s="24">
        <f t="shared" si="67"/>
        <v>22.5</v>
      </c>
      <c r="T212" s="45"/>
      <c r="U212" s="36">
        <f t="shared" si="68"/>
        <v>0</v>
      </c>
      <c r="V212" s="36">
        <f t="shared" si="79"/>
        <v>17.416666666666668</v>
      </c>
      <c r="W212" s="24">
        <f t="shared" si="80"/>
        <v>45.117497691597414</v>
      </c>
      <c r="X212" s="24">
        <f t="shared" si="81"/>
        <v>5.0833333333333321</v>
      </c>
      <c r="Y212" s="46"/>
      <c r="Z212" s="34">
        <v>0</v>
      </c>
      <c r="AA212" s="25">
        <f t="shared" si="69"/>
        <v>0</v>
      </c>
      <c r="AB212" s="10">
        <f t="shared" si="70"/>
        <v>0</v>
      </c>
      <c r="AC212" s="26">
        <f t="shared" si="71"/>
        <v>100</v>
      </c>
      <c r="AD212" s="47"/>
      <c r="AE212" s="26">
        <f t="shared" si="72"/>
        <v>0</v>
      </c>
      <c r="AF212" s="34">
        <v>0</v>
      </c>
      <c r="AG212" s="25">
        <f t="shared" si="73"/>
        <v>1</v>
      </c>
      <c r="AH212" s="10">
        <f t="shared" si="74"/>
        <v>0</v>
      </c>
      <c r="AI212" s="26">
        <f t="shared" si="75"/>
        <v>-100</v>
      </c>
      <c r="AJ212" s="47"/>
    </row>
    <row r="213" spans="2:36" ht="14.45">
      <c r="B213" s="22">
        <f t="shared" si="76"/>
        <v>0.13680555555555521</v>
      </c>
      <c r="D213" s="59" t="s">
        <v>111</v>
      </c>
      <c r="F213" s="31">
        <v>0</v>
      </c>
      <c r="G213" s="31">
        <v>0</v>
      </c>
      <c r="H213" s="52">
        <f t="shared" si="77"/>
        <v>8.7719298245614086E-2</v>
      </c>
      <c r="I213" s="44"/>
      <c r="J213" s="54">
        <f t="shared" si="62"/>
        <v>48.014773776546626</v>
      </c>
      <c r="K213" s="55">
        <f t="shared" si="63"/>
        <v>4.1666666666666687</v>
      </c>
      <c r="L213" s="54">
        <f>MIN(J$136:$J213)</f>
        <v>48.014773776546626</v>
      </c>
      <c r="M213" s="55">
        <f>MIN(K$136:$K213)</f>
        <v>4.1666666666666687</v>
      </c>
      <c r="N213" s="24">
        <f t="shared" si="64"/>
        <v>-96.029547553093252</v>
      </c>
      <c r="O213" s="24">
        <f t="shared" si="65"/>
        <v>8.3333333333333375</v>
      </c>
      <c r="P213" s="45"/>
      <c r="Q213" s="52">
        <f t="shared" si="78"/>
        <v>0.47368421052631582</v>
      </c>
      <c r="R213" s="24">
        <f t="shared" si="66"/>
        <v>27.700831024930746</v>
      </c>
      <c r="S213" s="24">
        <f t="shared" si="67"/>
        <v>22.5</v>
      </c>
      <c r="T213" s="45"/>
      <c r="U213" s="36">
        <f t="shared" si="68"/>
        <v>0</v>
      </c>
      <c r="V213" s="36">
        <f t="shared" si="79"/>
        <v>17.416666666666668</v>
      </c>
      <c r="W213" s="24">
        <f t="shared" si="80"/>
        <v>45.117497691597414</v>
      </c>
      <c r="X213" s="24">
        <f t="shared" si="81"/>
        <v>5.0833333333333321</v>
      </c>
      <c r="Y213" s="46"/>
      <c r="Z213" s="34">
        <v>0</v>
      </c>
      <c r="AA213" s="25">
        <f t="shared" si="69"/>
        <v>0</v>
      </c>
      <c r="AB213" s="10">
        <f t="shared" si="70"/>
        <v>0</v>
      </c>
      <c r="AC213" s="26">
        <f t="shared" si="71"/>
        <v>100</v>
      </c>
      <c r="AD213" s="47"/>
      <c r="AE213" s="26">
        <f t="shared" si="72"/>
        <v>0</v>
      </c>
      <c r="AF213" s="34">
        <v>0</v>
      </c>
      <c r="AG213" s="25">
        <f t="shared" si="73"/>
        <v>1</v>
      </c>
      <c r="AH213" s="10">
        <f t="shared" si="74"/>
        <v>0</v>
      </c>
      <c r="AI213" s="26">
        <f t="shared" si="75"/>
        <v>-100</v>
      </c>
      <c r="AJ213" s="47"/>
    </row>
    <row r="214" spans="2:36" ht="14.45">
      <c r="B214" s="22">
        <f t="shared" si="76"/>
        <v>0.13749999999999965</v>
      </c>
      <c r="D214" s="59" t="s">
        <v>111</v>
      </c>
      <c r="F214" s="31">
        <v>0</v>
      </c>
      <c r="G214" s="31">
        <v>0</v>
      </c>
      <c r="H214" s="52">
        <f t="shared" si="77"/>
        <v>8.7719298245614086E-2</v>
      </c>
      <c r="I214" s="44"/>
      <c r="J214" s="54">
        <f t="shared" si="62"/>
        <v>48.014773776546626</v>
      </c>
      <c r="K214" s="55">
        <f t="shared" si="63"/>
        <v>4.1666666666666687</v>
      </c>
      <c r="L214" s="54">
        <f>MIN(J$136:$J214)</f>
        <v>48.014773776546626</v>
      </c>
      <c r="M214" s="55">
        <f>MIN(K$136:$K214)</f>
        <v>4.1666666666666687</v>
      </c>
      <c r="N214" s="24">
        <f t="shared" si="64"/>
        <v>-96.029547553093252</v>
      </c>
      <c r="O214" s="24">
        <f t="shared" si="65"/>
        <v>8.3333333333333375</v>
      </c>
      <c r="P214" s="45"/>
      <c r="Q214" s="52">
        <f t="shared" si="78"/>
        <v>0.47368421052631582</v>
      </c>
      <c r="R214" s="24">
        <f t="shared" si="66"/>
        <v>27.700831024930746</v>
      </c>
      <c r="S214" s="24">
        <f t="shared" si="67"/>
        <v>22.5</v>
      </c>
      <c r="T214" s="45"/>
      <c r="U214" s="36">
        <f t="shared" si="68"/>
        <v>0</v>
      </c>
      <c r="V214" s="36">
        <f t="shared" si="79"/>
        <v>17.416666666666668</v>
      </c>
      <c r="W214" s="24">
        <f t="shared" si="80"/>
        <v>45.117497691597414</v>
      </c>
      <c r="X214" s="24">
        <f t="shared" si="81"/>
        <v>5.0833333333333321</v>
      </c>
      <c r="Y214" s="46"/>
      <c r="Z214" s="34">
        <v>0</v>
      </c>
      <c r="AA214" s="25">
        <f t="shared" si="69"/>
        <v>0</v>
      </c>
      <c r="AB214" s="10">
        <f t="shared" si="70"/>
        <v>0</v>
      </c>
      <c r="AC214" s="26">
        <f t="shared" si="71"/>
        <v>100</v>
      </c>
      <c r="AD214" s="47"/>
      <c r="AE214" s="26">
        <f t="shared" si="72"/>
        <v>0</v>
      </c>
      <c r="AF214" s="34">
        <v>0</v>
      </c>
      <c r="AG214" s="25">
        <f t="shared" si="73"/>
        <v>1</v>
      </c>
      <c r="AH214" s="10">
        <f t="shared" si="74"/>
        <v>0</v>
      </c>
      <c r="AI214" s="26">
        <f t="shared" si="75"/>
        <v>-100</v>
      </c>
      <c r="AJ214" s="47"/>
    </row>
    <row r="215" spans="2:36" ht="14.45">
      <c r="B215" s="22">
        <f t="shared" si="76"/>
        <v>0.13819444444444409</v>
      </c>
      <c r="D215" s="59" t="s">
        <v>111</v>
      </c>
      <c r="F215" s="31">
        <v>0</v>
      </c>
      <c r="G215" s="31">
        <v>0</v>
      </c>
      <c r="H215" s="52">
        <f t="shared" si="77"/>
        <v>8.7719298245614086E-2</v>
      </c>
      <c r="I215" s="44"/>
      <c r="J215" s="54">
        <f t="shared" si="62"/>
        <v>48.014773776546626</v>
      </c>
      <c r="K215" s="55">
        <f t="shared" si="63"/>
        <v>4.1666666666666687</v>
      </c>
      <c r="L215" s="54">
        <f>MIN(J$136:$J215)</f>
        <v>48.014773776546626</v>
      </c>
      <c r="M215" s="55">
        <f>MIN(K$136:$K215)</f>
        <v>4.1666666666666687</v>
      </c>
      <c r="N215" s="24">
        <f t="shared" si="64"/>
        <v>-96.029547553093252</v>
      </c>
      <c r="O215" s="24">
        <f t="shared" si="65"/>
        <v>8.3333333333333375</v>
      </c>
      <c r="P215" s="45"/>
      <c r="Q215" s="52">
        <f t="shared" si="78"/>
        <v>0.47368421052631582</v>
      </c>
      <c r="R215" s="24">
        <f t="shared" si="66"/>
        <v>27.700831024930746</v>
      </c>
      <c r="S215" s="24">
        <f t="shared" si="67"/>
        <v>22.5</v>
      </c>
      <c r="T215" s="45"/>
      <c r="U215" s="36">
        <f t="shared" si="68"/>
        <v>0</v>
      </c>
      <c r="V215" s="36">
        <f t="shared" si="79"/>
        <v>17.416666666666668</v>
      </c>
      <c r="W215" s="24">
        <f t="shared" si="80"/>
        <v>45.117497691597414</v>
      </c>
      <c r="X215" s="24">
        <f t="shared" si="81"/>
        <v>5.0833333333333321</v>
      </c>
      <c r="Y215" s="46"/>
      <c r="Z215" s="34">
        <v>0</v>
      </c>
      <c r="AA215" s="25">
        <f t="shared" si="69"/>
        <v>0</v>
      </c>
      <c r="AB215" s="10">
        <f t="shared" si="70"/>
        <v>0</v>
      </c>
      <c r="AC215" s="26">
        <f t="shared" si="71"/>
        <v>100</v>
      </c>
      <c r="AD215" s="47"/>
      <c r="AE215" s="26">
        <f t="shared" si="72"/>
        <v>0</v>
      </c>
      <c r="AF215" s="34">
        <v>0</v>
      </c>
      <c r="AG215" s="25">
        <f t="shared" si="73"/>
        <v>1</v>
      </c>
      <c r="AH215" s="10">
        <f t="shared" si="74"/>
        <v>0</v>
      </c>
      <c r="AI215" s="26">
        <f t="shared" si="75"/>
        <v>-100</v>
      </c>
      <c r="AJ215" s="47"/>
    </row>
    <row r="216" spans="2:36" ht="14.45">
      <c r="B216" s="22">
        <f t="shared" si="76"/>
        <v>0.13888888888888853</v>
      </c>
      <c r="D216" s="59" t="s">
        <v>111</v>
      </c>
      <c r="F216" s="31">
        <v>0</v>
      </c>
      <c r="G216" s="31">
        <v>0</v>
      </c>
      <c r="H216" s="52">
        <f t="shared" si="77"/>
        <v>8.7719298245614086E-2</v>
      </c>
      <c r="I216" s="44"/>
      <c r="J216" s="54">
        <f t="shared" si="62"/>
        <v>48.014773776546626</v>
      </c>
      <c r="K216" s="55">
        <f t="shared" si="63"/>
        <v>4.1666666666666687</v>
      </c>
      <c r="L216" s="54">
        <f>MIN(J$136:$J216)</f>
        <v>48.014773776546626</v>
      </c>
      <c r="M216" s="55">
        <f>MIN(K$136:$K216)</f>
        <v>4.1666666666666687</v>
      </c>
      <c r="N216" s="24">
        <f t="shared" si="64"/>
        <v>-96.029547553093252</v>
      </c>
      <c r="O216" s="24">
        <f t="shared" si="65"/>
        <v>8.3333333333333375</v>
      </c>
      <c r="P216" s="45"/>
      <c r="Q216" s="52">
        <f t="shared" si="78"/>
        <v>0.47368421052631582</v>
      </c>
      <c r="R216" s="24">
        <f t="shared" si="66"/>
        <v>27.700831024930746</v>
      </c>
      <c r="S216" s="24">
        <f t="shared" si="67"/>
        <v>22.5</v>
      </c>
      <c r="T216" s="45"/>
      <c r="U216" s="36">
        <f t="shared" si="68"/>
        <v>0</v>
      </c>
      <c r="V216" s="36">
        <f t="shared" si="79"/>
        <v>17.416666666666668</v>
      </c>
      <c r="W216" s="24">
        <f t="shared" si="80"/>
        <v>45.117497691597414</v>
      </c>
      <c r="X216" s="24">
        <f t="shared" si="81"/>
        <v>5.0833333333333321</v>
      </c>
      <c r="Y216" s="46"/>
      <c r="Z216" s="34">
        <v>0</v>
      </c>
      <c r="AA216" s="25">
        <f t="shared" si="69"/>
        <v>0</v>
      </c>
      <c r="AB216" s="10">
        <f t="shared" si="70"/>
        <v>0</v>
      </c>
      <c r="AC216" s="26">
        <f t="shared" si="71"/>
        <v>100</v>
      </c>
      <c r="AD216" s="47"/>
      <c r="AE216" s="26">
        <f t="shared" si="72"/>
        <v>0</v>
      </c>
      <c r="AF216" s="34">
        <v>0</v>
      </c>
      <c r="AG216" s="25">
        <f t="shared" si="73"/>
        <v>1</v>
      </c>
      <c r="AH216" s="10">
        <f t="shared" si="74"/>
        <v>0</v>
      </c>
      <c r="AI216" s="26">
        <f t="shared" si="75"/>
        <v>-100</v>
      </c>
      <c r="AJ216" s="47"/>
    </row>
    <row r="217" spans="2:36" ht="14.45">
      <c r="B217" s="22">
        <f t="shared" si="76"/>
        <v>0.13958333333333298</v>
      </c>
      <c r="D217" s="59" t="s">
        <v>111</v>
      </c>
      <c r="F217" s="31">
        <v>0</v>
      </c>
      <c r="G217" s="31">
        <v>0</v>
      </c>
      <c r="H217" s="52">
        <f t="shared" si="77"/>
        <v>8.7719298245614086E-2</v>
      </c>
      <c r="I217" s="44"/>
      <c r="J217" s="54">
        <f t="shared" si="62"/>
        <v>48.014773776546626</v>
      </c>
      <c r="K217" s="55">
        <f t="shared" si="63"/>
        <v>4.1666666666666687</v>
      </c>
      <c r="L217" s="54">
        <f>MIN(J$136:$J217)</f>
        <v>48.014773776546626</v>
      </c>
      <c r="M217" s="55">
        <f>MIN(K$136:$K217)</f>
        <v>4.1666666666666687</v>
      </c>
      <c r="N217" s="24">
        <f t="shared" si="64"/>
        <v>-96.029547553093252</v>
      </c>
      <c r="O217" s="24">
        <f t="shared" si="65"/>
        <v>8.3333333333333375</v>
      </c>
      <c r="P217" s="45"/>
      <c r="Q217" s="52">
        <f t="shared" si="78"/>
        <v>0.47368421052631582</v>
      </c>
      <c r="R217" s="24">
        <f t="shared" si="66"/>
        <v>27.700831024930746</v>
      </c>
      <c r="S217" s="24">
        <f t="shared" si="67"/>
        <v>22.5</v>
      </c>
      <c r="T217" s="45"/>
      <c r="U217" s="36">
        <f t="shared" si="68"/>
        <v>0</v>
      </c>
      <c r="V217" s="36">
        <f t="shared" si="79"/>
        <v>17.416666666666668</v>
      </c>
      <c r="W217" s="24">
        <f t="shared" si="80"/>
        <v>45.117497691597414</v>
      </c>
      <c r="X217" s="24">
        <f t="shared" si="81"/>
        <v>5.0833333333333321</v>
      </c>
      <c r="Y217" s="46"/>
      <c r="Z217" s="34">
        <v>0</v>
      </c>
      <c r="AA217" s="25">
        <f t="shared" si="69"/>
        <v>0</v>
      </c>
      <c r="AB217" s="10">
        <f t="shared" si="70"/>
        <v>0</v>
      </c>
      <c r="AC217" s="26">
        <f t="shared" si="71"/>
        <v>100</v>
      </c>
      <c r="AD217" s="47"/>
      <c r="AE217" s="26">
        <f t="shared" si="72"/>
        <v>0</v>
      </c>
      <c r="AF217" s="34">
        <v>0</v>
      </c>
      <c r="AG217" s="25">
        <f t="shared" si="73"/>
        <v>1</v>
      </c>
      <c r="AH217" s="10">
        <f t="shared" si="74"/>
        <v>0</v>
      </c>
      <c r="AI217" s="26">
        <f t="shared" si="75"/>
        <v>-100</v>
      </c>
      <c r="AJ217" s="47"/>
    </row>
    <row r="218" spans="2:36" ht="14.45">
      <c r="B218" s="22">
        <f t="shared" si="76"/>
        <v>0.14027777777777742</v>
      </c>
      <c r="D218" s="59" t="s">
        <v>111</v>
      </c>
      <c r="F218" s="31">
        <v>0</v>
      </c>
      <c r="G218" s="31">
        <v>0</v>
      </c>
      <c r="H218" s="52">
        <f t="shared" si="77"/>
        <v>8.7719298245614086E-2</v>
      </c>
      <c r="I218" s="44"/>
      <c r="J218" s="54">
        <f t="shared" si="62"/>
        <v>48.014773776546626</v>
      </c>
      <c r="K218" s="55">
        <f t="shared" si="63"/>
        <v>4.1666666666666687</v>
      </c>
      <c r="L218" s="54">
        <f>MIN(J$136:$J218)</f>
        <v>48.014773776546626</v>
      </c>
      <c r="M218" s="55">
        <f>MIN(K$136:$K218)</f>
        <v>4.1666666666666687</v>
      </c>
      <c r="N218" s="24">
        <f t="shared" si="64"/>
        <v>-96.029547553093252</v>
      </c>
      <c r="O218" s="24">
        <f t="shared" si="65"/>
        <v>8.3333333333333375</v>
      </c>
      <c r="P218" s="45"/>
      <c r="Q218" s="52">
        <f t="shared" si="78"/>
        <v>0.47368421052631582</v>
      </c>
      <c r="R218" s="24">
        <f t="shared" si="66"/>
        <v>27.700831024930746</v>
      </c>
      <c r="S218" s="24">
        <f t="shared" si="67"/>
        <v>22.5</v>
      </c>
      <c r="T218" s="45"/>
      <c r="U218" s="36">
        <f t="shared" si="68"/>
        <v>0</v>
      </c>
      <c r="V218" s="36">
        <f t="shared" si="79"/>
        <v>17.416666666666668</v>
      </c>
      <c r="W218" s="24">
        <f t="shared" si="80"/>
        <v>45.117497691597414</v>
      </c>
      <c r="X218" s="24">
        <f t="shared" si="81"/>
        <v>5.0833333333333321</v>
      </c>
      <c r="Y218" s="46"/>
      <c r="Z218" s="34">
        <v>0</v>
      </c>
      <c r="AA218" s="25">
        <f t="shared" si="69"/>
        <v>0</v>
      </c>
      <c r="AB218" s="10">
        <f t="shared" si="70"/>
        <v>0</v>
      </c>
      <c r="AC218" s="26">
        <f t="shared" si="71"/>
        <v>100</v>
      </c>
      <c r="AD218" s="47"/>
      <c r="AE218" s="26">
        <f t="shared" si="72"/>
        <v>0</v>
      </c>
      <c r="AF218" s="34">
        <v>0</v>
      </c>
      <c r="AG218" s="25">
        <f t="shared" si="73"/>
        <v>1</v>
      </c>
      <c r="AH218" s="10">
        <f t="shared" si="74"/>
        <v>0</v>
      </c>
      <c r="AI218" s="26">
        <f t="shared" si="75"/>
        <v>-100</v>
      </c>
      <c r="AJ218" s="47"/>
    </row>
    <row r="219" spans="2:36" ht="14.45">
      <c r="B219" s="22">
        <f t="shared" si="76"/>
        <v>0.14097222222222186</v>
      </c>
      <c r="D219" s="59" t="s">
        <v>111</v>
      </c>
      <c r="F219" s="31">
        <v>0</v>
      </c>
      <c r="G219" s="31">
        <v>0</v>
      </c>
      <c r="H219" s="52">
        <f t="shared" si="77"/>
        <v>8.7719298245614086E-2</v>
      </c>
      <c r="I219" s="44"/>
      <c r="J219" s="54">
        <f t="shared" si="62"/>
        <v>48.014773776546626</v>
      </c>
      <c r="K219" s="55">
        <f t="shared" si="63"/>
        <v>4.1666666666666687</v>
      </c>
      <c r="L219" s="54">
        <f>MIN(J$136:$J219)</f>
        <v>48.014773776546626</v>
      </c>
      <c r="M219" s="55">
        <f>MIN(K$136:$K219)</f>
        <v>4.1666666666666687</v>
      </c>
      <c r="N219" s="24">
        <f t="shared" si="64"/>
        <v>-96.029547553093252</v>
      </c>
      <c r="O219" s="24">
        <f t="shared" si="65"/>
        <v>8.3333333333333375</v>
      </c>
      <c r="P219" s="45"/>
      <c r="Q219" s="52">
        <f t="shared" si="78"/>
        <v>0.47368421052631582</v>
      </c>
      <c r="R219" s="24">
        <f t="shared" si="66"/>
        <v>27.700831024930746</v>
      </c>
      <c r="S219" s="24">
        <f t="shared" si="67"/>
        <v>22.5</v>
      </c>
      <c r="T219" s="45"/>
      <c r="U219" s="36">
        <f t="shared" si="68"/>
        <v>0</v>
      </c>
      <c r="V219" s="36">
        <f t="shared" si="79"/>
        <v>17.416666666666668</v>
      </c>
      <c r="W219" s="24">
        <f t="shared" si="80"/>
        <v>45.117497691597414</v>
      </c>
      <c r="X219" s="24">
        <f t="shared" si="81"/>
        <v>5.0833333333333321</v>
      </c>
      <c r="Y219" s="46"/>
      <c r="Z219" s="34">
        <v>0</v>
      </c>
      <c r="AA219" s="25">
        <f t="shared" si="69"/>
        <v>0</v>
      </c>
      <c r="AB219" s="10">
        <f t="shared" si="70"/>
        <v>0</v>
      </c>
      <c r="AC219" s="26">
        <f t="shared" si="71"/>
        <v>100</v>
      </c>
      <c r="AD219" s="47"/>
      <c r="AE219" s="26">
        <f t="shared" si="72"/>
        <v>0</v>
      </c>
      <c r="AF219" s="34">
        <v>0</v>
      </c>
      <c r="AG219" s="25">
        <f t="shared" si="73"/>
        <v>1</v>
      </c>
      <c r="AH219" s="10">
        <f t="shared" si="74"/>
        <v>0</v>
      </c>
      <c r="AI219" s="26">
        <f t="shared" si="75"/>
        <v>-100</v>
      </c>
      <c r="AJ219" s="47"/>
    </row>
    <row r="220" spans="2:36" ht="14.45">
      <c r="B220" s="22">
        <f t="shared" si="76"/>
        <v>0.1416666666666663</v>
      </c>
      <c r="D220" s="59" t="s">
        <v>111</v>
      </c>
      <c r="F220" s="31">
        <v>0</v>
      </c>
      <c r="G220" s="31">
        <v>0</v>
      </c>
      <c r="H220" s="52">
        <f t="shared" si="77"/>
        <v>8.7719298245614086E-2</v>
      </c>
      <c r="I220" s="44"/>
      <c r="J220" s="54">
        <f t="shared" si="62"/>
        <v>48.014773776546626</v>
      </c>
      <c r="K220" s="55">
        <f t="shared" si="63"/>
        <v>4.1666666666666687</v>
      </c>
      <c r="L220" s="54">
        <f>MIN(J$136:$J220)</f>
        <v>48.014773776546626</v>
      </c>
      <c r="M220" s="55">
        <f>MIN(K$136:$K220)</f>
        <v>4.1666666666666687</v>
      </c>
      <c r="N220" s="24">
        <f t="shared" si="64"/>
        <v>-96.029547553093252</v>
      </c>
      <c r="O220" s="24">
        <f t="shared" si="65"/>
        <v>8.3333333333333375</v>
      </c>
      <c r="P220" s="45"/>
      <c r="Q220" s="52">
        <f t="shared" si="78"/>
        <v>0.47368421052631582</v>
      </c>
      <c r="R220" s="24">
        <f t="shared" si="66"/>
        <v>27.700831024930746</v>
      </c>
      <c r="S220" s="24">
        <f t="shared" si="67"/>
        <v>22.5</v>
      </c>
      <c r="T220" s="45"/>
      <c r="U220" s="36">
        <f t="shared" si="68"/>
        <v>0</v>
      </c>
      <c r="V220" s="36">
        <f t="shared" si="79"/>
        <v>17.416666666666668</v>
      </c>
      <c r="W220" s="24">
        <f t="shared" si="80"/>
        <v>45.117497691597414</v>
      </c>
      <c r="X220" s="24">
        <f t="shared" si="81"/>
        <v>5.0833333333333321</v>
      </c>
      <c r="Y220" s="46"/>
      <c r="Z220" s="34">
        <v>0</v>
      </c>
      <c r="AA220" s="25">
        <f t="shared" si="69"/>
        <v>0</v>
      </c>
      <c r="AB220" s="10">
        <f t="shared" si="70"/>
        <v>0</v>
      </c>
      <c r="AC220" s="26">
        <f t="shared" si="71"/>
        <v>100</v>
      </c>
      <c r="AD220" s="47"/>
      <c r="AE220" s="26">
        <f t="shared" si="72"/>
        <v>0</v>
      </c>
      <c r="AF220" s="34">
        <v>0</v>
      </c>
      <c r="AG220" s="25">
        <f t="shared" si="73"/>
        <v>1</v>
      </c>
      <c r="AH220" s="10">
        <f t="shared" si="74"/>
        <v>0</v>
      </c>
      <c r="AI220" s="26">
        <f t="shared" si="75"/>
        <v>-100</v>
      </c>
      <c r="AJ220" s="47"/>
    </row>
    <row r="221" spans="2:36" ht="14.45">
      <c r="B221" s="22">
        <f t="shared" si="76"/>
        <v>0.14236111111111074</v>
      </c>
      <c r="D221" s="59" t="s">
        <v>111</v>
      </c>
      <c r="F221" s="31">
        <v>0</v>
      </c>
      <c r="G221" s="31">
        <v>0</v>
      </c>
      <c r="H221" s="52">
        <f t="shared" si="77"/>
        <v>8.7719298245614086E-2</v>
      </c>
      <c r="I221" s="44"/>
      <c r="J221" s="54">
        <f t="shared" si="62"/>
        <v>48.014773776546626</v>
      </c>
      <c r="K221" s="55">
        <f t="shared" si="63"/>
        <v>4.1666666666666687</v>
      </c>
      <c r="L221" s="54">
        <f>MIN(J$136:$J221)</f>
        <v>48.014773776546626</v>
      </c>
      <c r="M221" s="55">
        <f>MIN(K$136:$K221)</f>
        <v>4.1666666666666687</v>
      </c>
      <c r="N221" s="24">
        <f t="shared" si="64"/>
        <v>-96.029547553093252</v>
      </c>
      <c r="O221" s="24">
        <f t="shared" si="65"/>
        <v>8.3333333333333375</v>
      </c>
      <c r="P221" s="45"/>
      <c r="Q221" s="52">
        <f t="shared" si="78"/>
        <v>0.47368421052631582</v>
      </c>
      <c r="R221" s="24">
        <f t="shared" si="66"/>
        <v>27.700831024930746</v>
      </c>
      <c r="S221" s="24">
        <f t="shared" si="67"/>
        <v>22.5</v>
      </c>
      <c r="T221" s="45"/>
      <c r="U221" s="36">
        <f t="shared" si="68"/>
        <v>0</v>
      </c>
      <c r="V221" s="36">
        <f t="shared" si="79"/>
        <v>17.416666666666668</v>
      </c>
      <c r="W221" s="24">
        <f t="shared" si="80"/>
        <v>45.117497691597414</v>
      </c>
      <c r="X221" s="24">
        <f t="shared" si="81"/>
        <v>5.0833333333333321</v>
      </c>
      <c r="Y221" s="46"/>
      <c r="Z221" s="34">
        <v>0</v>
      </c>
      <c r="AA221" s="25">
        <f t="shared" si="69"/>
        <v>0</v>
      </c>
      <c r="AB221" s="10">
        <f t="shared" si="70"/>
        <v>0</v>
      </c>
      <c r="AC221" s="26">
        <f t="shared" si="71"/>
        <v>100</v>
      </c>
      <c r="AD221" s="47"/>
      <c r="AE221" s="26">
        <f t="shared" si="72"/>
        <v>0</v>
      </c>
      <c r="AF221" s="34">
        <v>0</v>
      </c>
      <c r="AG221" s="25">
        <f t="shared" si="73"/>
        <v>1</v>
      </c>
      <c r="AH221" s="10">
        <f t="shared" si="74"/>
        <v>0</v>
      </c>
      <c r="AI221" s="26">
        <f t="shared" si="75"/>
        <v>-100</v>
      </c>
      <c r="AJ221" s="47"/>
    </row>
    <row r="222" spans="2:36" ht="14.45">
      <c r="B222" s="22">
        <f t="shared" si="76"/>
        <v>0.14305555555555519</v>
      </c>
      <c r="D222" s="59" t="s">
        <v>111</v>
      </c>
      <c r="F222" s="31">
        <v>0</v>
      </c>
      <c r="G222" s="31">
        <v>0</v>
      </c>
      <c r="H222" s="52">
        <f t="shared" si="77"/>
        <v>8.7719298245614086E-2</v>
      </c>
      <c r="I222" s="44"/>
      <c r="J222" s="54">
        <f t="shared" si="62"/>
        <v>48.014773776546626</v>
      </c>
      <c r="K222" s="55">
        <f t="shared" si="63"/>
        <v>4.1666666666666687</v>
      </c>
      <c r="L222" s="54">
        <f>MIN(J$136:$J222)</f>
        <v>48.014773776546626</v>
      </c>
      <c r="M222" s="55">
        <f>MIN(K$136:$K222)</f>
        <v>4.1666666666666687</v>
      </c>
      <c r="N222" s="24">
        <f t="shared" si="64"/>
        <v>-96.029547553093252</v>
      </c>
      <c r="O222" s="24">
        <f t="shared" si="65"/>
        <v>8.3333333333333375</v>
      </c>
      <c r="P222" s="45"/>
      <c r="Q222" s="52">
        <f t="shared" si="78"/>
        <v>0.47368421052631582</v>
      </c>
      <c r="R222" s="24">
        <f t="shared" si="66"/>
        <v>27.700831024930746</v>
      </c>
      <c r="S222" s="24">
        <f t="shared" si="67"/>
        <v>22.5</v>
      </c>
      <c r="T222" s="45"/>
      <c r="U222" s="36">
        <f t="shared" si="68"/>
        <v>0</v>
      </c>
      <c r="V222" s="36">
        <f t="shared" si="79"/>
        <v>17.416666666666668</v>
      </c>
      <c r="W222" s="24">
        <f t="shared" si="80"/>
        <v>45.117497691597414</v>
      </c>
      <c r="X222" s="24">
        <f t="shared" si="81"/>
        <v>5.0833333333333321</v>
      </c>
      <c r="Y222" s="46"/>
      <c r="Z222" s="34">
        <v>0</v>
      </c>
      <c r="AA222" s="25">
        <f t="shared" si="69"/>
        <v>0</v>
      </c>
      <c r="AB222" s="10">
        <f t="shared" si="70"/>
        <v>0</v>
      </c>
      <c r="AC222" s="26">
        <f t="shared" si="71"/>
        <v>100</v>
      </c>
      <c r="AD222" s="47"/>
      <c r="AE222" s="26">
        <f t="shared" si="72"/>
        <v>0</v>
      </c>
      <c r="AF222" s="34">
        <v>0</v>
      </c>
      <c r="AG222" s="25">
        <f t="shared" si="73"/>
        <v>1</v>
      </c>
      <c r="AH222" s="10">
        <f t="shared" si="74"/>
        <v>0</v>
      </c>
      <c r="AI222" s="26">
        <f t="shared" si="75"/>
        <v>-100</v>
      </c>
      <c r="AJ222" s="47"/>
    </row>
    <row r="223" spans="2:36" ht="14.45">
      <c r="B223" s="22">
        <f t="shared" si="76"/>
        <v>0.14374999999999963</v>
      </c>
      <c r="D223" s="59" t="s">
        <v>111</v>
      </c>
      <c r="F223" s="31">
        <v>0</v>
      </c>
      <c r="G223" s="31">
        <v>0</v>
      </c>
      <c r="H223" s="52">
        <f t="shared" si="77"/>
        <v>8.7719298245614086E-2</v>
      </c>
      <c r="I223" s="44"/>
      <c r="J223" s="54">
        <f t="shared" si="62"/>
        <v>48.014773776546626</v>
      </c>
      <c r="K223" s="55">
        <f t="shared" si="63"/>
        <v>4.1666666666666687</v>
      </c>
      <c r="L223" s="54">
        <f>MIN(J$136:$J223)</f>
        <v>48.014773776546626</v>
      </c>
      <c r="M223" s="55">
        <f>MIN(K$136:$K223)</f>
        <v>4.1666666666666687</v>
      </c>
      <c r="N223" s="24">
        <f t="shared" si="64"/>
        <v>-96.029547553093252</v>
      </c>
      <c r="O223" s="24">
        <f t="shared" si="65"/>
        <v>8.3333333333333375</v>
      </c>
      <c r="P223" s="45"/>
      <c r="Q223" s="52">
        <f t="shared" si="78"/>
        <v>0.47368421052631582</v>
      </c>
      <c r="R223" s="24">
        <f t="shared" si="66"/>
        <v>27.700831024930746</v>
      </c>
      <c r="S223" s="24">
        <f t="shared" si="67"/>
        <v>22.5</v>
      </c>
      <c r="T223" s="45"/>
      <c r="U223" s="36">
        <f t="shared" si="68"/>
        <v>0</v>
      </c>
      <c r="V223" s="36">
        <f t="shared" si="79"/>
        <v>17.416666666666668</v>
      </c>
      <c r="W223" s="24">
        <f t="shared" si="80"/>
        <v>45.117497691597414</v>
      </c>
      <c r="X223" s="24">
        <f t="shared" si="81"/>
        <v>5.0833333333333321</v>
      </c>
      <c r="Y223" s="46"/>
      <c r="Z223" s="34">
        <v>0</v>
      </c>
      <c r="AA223" s="25">
        <f t="shared" si="69"/>
        <v>0</v>
      </c>
      <c r="AB223" s="10">
        <f t="shared" si="70"/>
        <v>0</v>
      </c>
      <c r="AC223" s="26">
        <f t="shared" si="71"/>
        <v>100</v>
      </c>
      <c r="AD223" s="47"/>
      <c r="AE223" s="26">
        <f t="shared" si="72"/>
        <v>0</v>
      </c>
      <c r="AF223" s="34">
        <v>0</v>
      </c>
      <c r="AG223" s="25">
        <f t="shared" si="73"/>
        <v>1</v>
      </c>
      <c r="AH223" s="10">
        <f t="shared" si="74"/>
        <v>0</v>
      </c>
      <c r="AI223" s="26">
        <f t="shared" si="75"/>
        <v>-100</v>
      </c>
      <c r="AJ223" s="47"/>
    </row>
    <row r="224" spans="2:36" ht="14.45">
      <c r="B224" s="22">
        <f t="shared" si="76"/>
        <v>0.14444444444444407</v>
      </c>
      <c r="D224" s="59" t="s">
        <v>111</v>
      </c>
      <c r="F224" s="31">
        <v>0</v>
      </c>
      <c r="G224" s="31">
        <v>0</v>
      </c>
      <c r="H224" s="52">
        <f t="shared" si="77"/>
        <v>8.7719298245614086E-2</v>
      </c>
      <c r="I224" s="44"/>
      <c r="J224" s="54">
        <f t="shared" si="62"/>
        <v>48.014773776546626</v>
      </c>
      <c r="K224" s="55">
        <f t="shared" si="63"/>
        <v>4.1666666666666687</v>
      </c>
      <c r="L224" s="54">
        <f>MIN(J$136:$J224)</f>
        <v>48.014773776546626</v>
      </c>
      <c r="M224" s="55">
        <f>MIN(K$136:$K224)</f>
        <v>4.1666666666666687</v>
      </c>
      <c r="N224" s="24">
        <f t="shared" si="64"/>
        <v>-96.029547553093252</v>
      </c>
      <c r="O224" s="24">
        <f t="shared" si="65"/>
        <v>8.3333333333333375</v>
      </c>
      <c r="P224" s="45"/>
      <c r="Q224" s="52">
        <f t="shared" si="78"/>
        <v>0.47368421052631582</v>
      </c>
      <c r="R224" s="24">
        <f t="shared" si="66"/>
        <v>27.700831024930746</v>
      </c>
      <c r="S224" s="24">
        <f t="shared" si="67"/>
        <v>22.5</v>
      </c>
      <c r="T224" s="45"/>
      <c r="U224" s="36">
        <f t="shared" si="68"/>
        <v>0</v>
      </c>
      <c r="V224" s="36">
        <f t="shared" si="79"/>
        <v>17.416666666666668</v>
      </c>
      <c r="W224" s="24">
        <f t="shared" si="80"/>
        <v>45.117497691597414</v>
      </c>
      <c r="X224" s="24">
        <f t="shared" si="81"/>
        <v>5.0833333333333321</v>
      </c>
      <c r="Y224" s="46"/>
      <c r="Z224" s="34">
        <v>0</v>
      </c>
      <c r="AA224" s="25">
        <f t="shared" si="69"/>
        <v>0</v>
      </c>
      <c r="AB224" s="10">
        <f t="shared" si="70"/>
        <v>0</v>
      </c>
      <c r="AC224" s="26">
        <f t="shared" si="71"/>
        <v>100</v>
      </c>
      <c r="AD224" s="47"/>
      <c r="AE224" s="26">
        <f t="shared" si="72"/>
        <v>0</v>
      </c>
      <c r="AF224" s="34">
        <v>0</v>
      </c>
      <c r="AG224" s="25">
        <f t="shared" si="73"/>
        <v>1</v>
      </c>
      <c r="AH224" s="10">
        <f t="shared" si="74"/>
        <v>0</v>
      </c>
      <c r="AI224" s="26">
        <f t="shared" si="75"/>
        <v>-100</v>
      </c>
      <c r="AJ224" s="47"/>
    </row>
    <row r="225" spans="2:36" ht="14.45">
      <c r="B225" s="22">
        <f t="shared" si="76"/>
        <v>0.14513888888888851</v>
      </c>
      <c r="D225" s="59" t="s">
        <v>111</v>
      </c>
      <c r="F225" s="31">
        <v>0</v>
      </c>
      <c r="G225" s="31">
        <v>0</v>
      </c>
      <c r="H225" s="52">
        <f t="shared" si="77"/>
        <v>8.7719298245614086E-2</v>
      </c>
      <c r="I225" s="44"/>
      <c r="J225" s="54">
        <f t="shared" si="62"/>
        <v>48.014773776546626</v>
      </c>
      <c r="K225" s="55">
        <f t="shared" si="63"/>
        <v>4.1666666666666687</v>
      </c>
      <c r="L225" s="54">
        <f>MIN(J$136:$J225)</f>
        <v>48.014773776546626</v>
      </c>
      <c r="M225" s="55">
        <f>MIN(K$136:$K225)</f>
        <v>4.1666666666666687</v>
      </c>
      <c r="N225" s="24">
        <f t="shared" si="64"/>
        <v>-96.029547553093252</v>
      </c>
      <c r="O225" s="24">
        <f t="shared" si="65"/>
        <v>8.3333333333333375</v>
      </c>
      <c r="P225" s="45"/>
      <c r="Q225" s="52">
        <f t="shared" si="78"/>
        <v>0.47368421052631582</v>
      </c>
      <c r="R225" s="24">
        <f t="shared" si="66"/>
        <v>27.700831024930746</v>
      </c>
      <c r="S225" s="24">
        <f t="shared" si="67"/>
        <v>22.5</v>
      </c>
      <c r="T225" s="45"/>
      <c r="U225" s="36">
        <f t="shared" si="68"/>
        <v>0</v>
      </c>
      <c r="V225" s="36">
        <f t="shared" si="79"/>
        <v>17.416666666666668</v>
      </c>
      <c r="W225" s="24">
        <f t="shared" si="80"/>
        <v>45.117497691597414</v>
      </c>
      <c r="X225" s="24">
        <f t="shared" si="81"/>
        <v>5.0833333333333321</v>
      </c>
      <c r="Y225" s="46"/>
      <c r="Z225" s="34">
        <v>0</v>
      </c>
      <c r="AA225" s="25">
        <f t="shared" si="69"/>
        <v>0</v>
      </c>
      <c r="AB225" s="10">
        <f t="shared" si="70"/>
        <v>0</v>
      </c>
      <c r="AC225" s="26">
        <f t="shared" si="71"/>
        <v>100</v>
      </c>
      <c r="AD225" s="47"/>
      <c r="AE225" s="26">
        <f t="shared" si="72"/>
        <v>0</v>
      </c>
      <c r="AF225" s="34">
        <v>0</v>
      </c>
      <c r="AG225" s="25">
        <f t="shared" si="73"/>
        <v>1</v>
      </c>
      <c r="AH225" s="10">
        <f t="shared" si="74"/>
        <v>0</v>
      </c>
      <c r="AI225" s="26">
        <f t="shared" si="75"/>
        <v>-100</v>
      </c>
      <c r="AJ225" s="47"/>
    </row>
    <row r="226" spans="2:36" ht="14.45">
      <c r="B226" s="22">
        <f t="shared" si="76"/>
        <v>0.14583333333333295</v>
      </c>
      <c r="D226" s="59" t="s">
        <v>111</v>
      </c>
      <c r="F226" s="31">
        <v>0</v>
      </c>
      <c r="G226" s="31">
        <v>0</v>
      </c>
      <c r="H226" s="52">
        <f t="shared" si="77"/>
        <v>8.7719298245614086E-2</v>
      </c>
      <c r="I226" s="44"/>
      <c r="J226" s="54">
        <f t="shared" si="62"/>
        <v>48.014773776546626</v>
      </c>
      <c r="K226" s="55">
        <f t="shared" si="63"/>
        <v>4.1666666666666687</v>
      </c>
      <c r="L226" s="54">
        <f>MIN(J$136:$J226)</f>
        <v>48.014773776546626</v>
      </c>
      <c r="M226" s="55">
        <f>MIN(K$136:$K226)</f>
        <v>4.1666666666666687</v>
      </c>
      <c r="N226" s="24">
        <f t="shared" si="64"/>
        <v>-96.029547553093252</v>
      </c>
      <c r="O226" s="24">
        <f t="shared" si="65"/>
        <v>8.3333333333333375</v>
      </c>
      <c r="P226" s="45"/>
      <c r="Q226" s="52">
        <f t="shared" si="78"/>
        <v>0.47368421052631582</v>
      </c>
      <c r="R226" s="24">
        <f t="shared" si="66"/>
        <v>27.700831024930746</v>
      </c>
      <c r="S226" s="24">
        <f t="shared" si="67"/>
        <v>22.5</v>
      </c>
      <c r="T226" s="45"/>
      <c r="U226" s="36">
        <f t="shared" si="68"/>
        <v>0</v>
      </c>
      <c r="V226" s="36">
        <f t="shared" si="79"/>
        <v>17.416666666666668</v>
      </c>
      <c r="W226" s="24">
        <f t="shared" si="80"/>
        <v>45.117497691597414</v>
      </c>
      <c r="X226" s="24">
        <f t="shared" si="81"/>
        <v>5.0833333333333321</v>
      </c>
      <c r="Y226" s="46"/>
      <c r="Z226" s="34">
        <v>0</v>
      </c>
      <c r="AA226" s="25">
        <f t="shared" si="69"/>
        <v>0</v>
      </c>
      <c r="AB226" s="10">
        <f t="shared" si="70"/>
        <v>0</v>
      </c>
      <c r="AC226" s="26">
        <f t="shared" si="71"/>
        <v>100</v>
      </c>
      <c r="AD226" s="47"/>
      <c r="AE226" s="26">
        <f t="shared" si="72"/>
        <v>0</v>
      </c>
      <c r="AF226" s="34">
        <v>0</v>
      </c>
      <c r="AG226" s="25">
        <f t="shared" si="73"/>
        <v>1</v>
      </c>
      <c r="AH226" s="10">
        <f t="shared" si="74"/>
        <v>0</v>
      </c>
      <c r="AI226" s="26">
        <f t="shared" si="75"/>
        <v>-100</v>
      </c>
      <c r="AJ226" s="47"/>
    </row>
    <row r="227" spans="2:36" ht="14.45">
      <c r="B227" s="22">
        <f t="shared" si="76"/>
        <v>0.1465277777777774</v>
      </c>
      <c r="D227" s="60" t="s">
        <v>112</v>
      </c>
      <c r="F227" s="31">
        <v>0</v>
      </c>
      <c r="G227" s="31">
        <v>0</v>
      </c>
      <c r="H227" s="52">
        <f t="shared" si="77"/>
        <v>8.7719298245614086E-2</v>
      </c>
      <c r="I227" s="44"/>
      <c r="J227" s="54">
        <f t="shared" si="62"/>
        <v>48.014773776546626</v>
      </c>
      <c r="K227" s="55">
        <f t="shared" si="63"/>
        <v>4.1666666666666687</v>
      </c>
      <c r="L227" s="54">
        <f>MIN(J$136:$J227)</f>
        <v>48.014773776546626</v>
      </c>
      <c r="M227" s="55">
        <f>MIN(K$136:$K227)</f>
        <v>4.1666666666666687</v>
      </c>
      <c r="N227" s="24">
        <f t="shared" si="64"/>
        <v>-96.029547553093252</v>
      </c>
      <c r="O227" s="24">
        <f t="shared" si="65"/>
        <v>8.3333333333333375</v>
      </c>
      <c r="P227" s="45"/>
      <c r="Q227" s="52">
        <f t="shared" si="78"/>
        <v>0.47368421052631582</v>
      </c>
      <c r="R227" s="24">
        <f t="shared" si="66"/>
        <v>27.700831024930746</v>
      </c>
      <c r="S227" s="24">
        <f t="shared" si="67"/>
        <v>22.5</v>
      </c>
      <c r="T227" s="45"/>
      <c r="U227" s="36">
        <f t="shared" si="68"/>
        <v>0</v>
      </c>
      <c r="V227" s="36">
        <f t="shared" si="79"/>
        <v>17.416666666666668</v>
      </c>
      <c r="W227" s="24">
        <f t="shared" si="80"/>
        <v>45.117497691597414</v>
      </c>
      <c r="X227" s="24">
        <f t="shared" si="81"/>
        <v>5.0833333333333321</v>
      </c>
      <c r="Y227" s="46"/>
      <c r="Z227" s="34">
        <v>0</v>
      </c>
      <c r="AA227" s="25">
        <f t="shared" si="69"/>
        <v>0</v>
      </c>
      <c r="AB227" s="10">
        <f t="shared" si="70"/>
        <v>0</v>
      </c>
      <c r="AC227" s="26">
        <f t="shared" si="71"/>
        <v>100</v>
      </c>
      <c r="AD227" s="47"/>
      <c r="AE227" s="26">
        <f t="shared" si="72"/>
        <v>0</v>
      </c>
      <c r="AF227" s="34">
        <v>0</v>
      </c>
      <c r="AG227" s="25">
        <f t="shared" si="73"/>
        <v>1</v>
      </c>
      <c r="AH227" s="10">
        <f t="shared" si="74"/>
        <v>0</v>
      </c>
      <c r="AI227" s="26">
        <f t="shared" si="75"/>
        <v>-100</v>
      </c>
      <c r="AJ227" s="47"/>
    </row>
    <row r="228" spans="2:36" ht="14.45">
      <c r="B228" s="22">
        <f t="shared" si="76"/>
        <v>0.14722222222222184</v>
      </c>
      <c r="D228" s="60" t="s">
        <v>112</v>
      </c>
      <c r="F228" s="31">
        <v>0</v>
      </c>
      <c r="G228" s="31">
        <v>0</v>
      </c>
      <c r="H228" s="52">
        <f t="shared" si="77"/>
        <v>8.7719298245614086E-2</v>
      </c>
      <c r="I228" s="44"/>
      <c r="J228" s="54">
        <f t="shared" si="62"/>
        <v>48.014773776546626</v>
      </c>
      <c r="K228" s="55">
        <f t="shared" si="63"/>
        <v>4.1666666666666687</v>
      </c>
      <c r="L228" s="54">
        <f>MIN(J$136:$J228)</f>
        <v>48.014773776546626</v>
      </c>
      <c r="M228" s="55">
        <f>MIN(K$136:$K228)</f>
        <v>4.1666666666666687</v>
      </c>
      <c r="N228" s="24">
        <f t="shared" si="64"/>
        <v>-96.029547553093252</v>
      </c>
      <c r="O228" s="24">
        <f t="shared" si="65"/>
        <v>8.3333333333333375</v>
      </c>
      <c r="P228" s="45"/>
      <c r="Q228" s="52">
        <f t="shared" si="78"/>
        <v>0.47368421052631582</v>
      </c>
      <c r="R228" s="24">
        <f t="shared" si="66"/>
        <v>27.700831024930746</v>
      </c>
      <c r="S228" s="24">
        <f t="shared" si="67"/>
        <v>22.5</v>
      </c>
      <c r="T228" s="45"/>
      <c r="U228" s="36">
        <f t="shared" si="68"/>
        <v>0</v>
      </c>
      <c r="V228" s="36">
        <f t="shared" si="79"/>
        <v>17.416666666666668</v>
      </c>
      <c r="W228" s="24">
        <f t="shared" si="80"/>
        <v>45.117497691597414</v>
      </c>
      <c r="X228" s="24">
        <f t="shared" si="81"/>
        <v>5.0833333333333321</v>
      </c>
      <c r="Y228" s="46"/>
      <c r="Z228" s="34">
        <v>0</v>
      </c>
      <c r="AA228" s="25">
        <f t="shared" si="69"/>
        <v>0</v>
      </c>
      <c r="AB228" s="10">
        <f t="shared" si="70"/>
        <v>0</v>
      </c>
      <c r="AC228" s="26">
        <f t="shared" si="71"/>
        <v>100</v>
      </c>
      <c r="AD228" s="47"/>
      <c r="AE228" s="26">
        <f t="shared" si="72"/>
        <v>0</v>
      </c>
      <c r="AF228" s="34">
        <v>0</v>
      </c>
      <c r="AG228" s="25">
        <f t="shared" si="73"/>
        <v>1</v>
      </c>
      <c r="AH228" s="10">
        <f t="shared" si="74"/>
        <v>0</v>
      </c>
      <c r="AI228" s="26">
        <f t="shared" si="75"/>
        <v>-100</v>
      </c>
      <c r="AJ228" s="47"/>
    </row>
    <row r="229" spans="2:36" ht="14.45">
      <c r="B229" s="22">
        <f t="shared" si="76"/>
        <v>0.14791666666666628</v>
      </c>
      <c r="D229" s="60" t="s">
        <v>112</v>
      </c>
      <c r="F229" s="31">
        <v>0</v>
      </c>
      <c r="G229" s="31">
        <v>0</v>
      </c>
      <c r="H229" s="52">
        <f t="shared" si="77"/>
        <v>8.7719298245614086E-2</v>
      </c>
      <c r="I229" s="44"/>
      <c r="J229" s="54">
        <f t="shared" si="62"/>
        <v>48.014773776546626</v>
      </c>
      <c r="K229" s="55">
        <f t="shared" si="63"/>
        <v>4.1666666666666687</v>
      </c>
      <c r="L229" s="54">
        <f>MIN(J$136:$J229)</f>
        <v>48.014773776546626</v>
      </c>
      <c r="M229" s="55">
        <f>MIN(K$136:$K229)</f>
        <v>4.1666666666666687</v>
      </c>
      <c r="N229" s="24">
        <f t="shared" si="64"/>
        <v>-96.029547553093252</v>
      </c>
      <c r="O229" s="24">
        <f t="shared" si="65"/>
        <v>8.3333333333333375</v>
      </c>
      <c r="P229" s="45"/>
      <c r="Q229" s="52">
        <f t="shared" si="78"/>
        <v>0.47368421052631582</v>
      </c>
      <c r="R229" s="24">
        <f t="shared" si="66"/>
        <v>27.700831024930746</v>
      </c>
      <c r="S229" s="24">
        <f t="shared" si="67"/>
        <v>22.5</v>
      </c>
      <c r="T229" s="45"/>
      <c r="U229" s="36">
        <f t="shared" si="68"/>
        <v>0</v>
      </c>
      <c r="V229" s="36">
        <f t="shared" si="79"/>
        <v>17.416666666666668</v>
      </c>
      <c r="W229" s="24">
        <f t="shared" si="80"/>
        <v>45.117497691597414</v>
      </c>
      <c r="X229" s="24">
        <f t="shared" si="81"/>
        <v>5.0833333333333321</v>
      </c>
      <c r="Y229" s="46"/>
      <c r="Z229" s="34">
        <v>0</v>
      </c>
      <c r="AA229" s="25">
        <f t="shared" si="69"/>
        <v>0</v>
      </c>
      <c r="AB229" s="10">
        <f t="shared" si="70"/>
        <v>0</v>
      </c>
      <c r="AC229" s="26">
        <f t="shared" si="71"/>
        <v>100</v>
      </c>
      <c r="AD229" s="47"/>
      <c r="AE229" s="26">
        <f t="shared" si="72"/>
        <v>0</v>
      </c>
      <c r="AF229" s="34">
        <v>0</v>
      </c>
      <c r="AG229" s="25">
        <f t="shared" si="73"/>
        <v>1</v>
      </c>
      <c r="AH229" s="10">
        <f t="shared" si="74"/>
        <v>0</v>
      </c>
      <c r="AI229" s="26">
        <f t="shared" si="75"/>
        <v>-100</v>
      </c>
      <c r="AJ229" s="47"/>
    </row>
    <row r="230" spans="2:36" ht="14.45">
      <c r="B230" s="22">
        <f t="shared" si="76"/>
        <v>0.14861111111111072</v>
      </c>
      <c r="D230" s="60" t="s">
        <v>112</v>
      </c>
      <c r="F230" s="31">
        <v>0</v>
      </c>
      <c r="G230" s="31">
        <v>0</v>
      </c>
      <c r="H230" s="52">
        <f t="shared" si="77"/>
        <v>8.7719298245614086E-2</v>
      </c>
      <c r="I230" s="44"/>
      <c r="J230" s="54">
        <f t="shared" si="62"/>
        <v>48.014773776546626</v>
      </c>
      <c r="K230" s="55">
        <f t="shared" si="63"/>
        <v>4.1666666666666687</v>
      </c>
      <c r="L230" s="54">
        <f>MIN(J$136:$J230)</f>
        <v>48.014773776546626</v>
      </c>
      <c r="M230" s="55">
        <f>MIN(K$136:$K230)</f>
        <v>4.1666666666666687</v>
      </c>
      <c r="N230" s="24">
        <f t="shared" si="64"/>
        <v>-96.029547553093252</v>
      </c>
      <c r="O230" s="24">
        <f t="shared" si="65"/>
        <v>8.3333333333333375</v>
      </c>
      <c r="P230" s="45"/>
      <c r="Q230" s="52">
        <f t="shared" si="78"/>
        <v>0.47368421052631582</v>
      </c>
      <c r="R230" s="24">
        <f t="shared" si="66"/>
        <v>27.700831024930746</v>
      </c>
      <c r="S230" s="24">
        <f t="shared" si="67"/>
        <v>22.5</v>
      </c>
      <c r="T230" s="45"/>
      <c r="U230" s="36">
        <f t="shared" si="68"/>
        <v>0</v>
      </c>
      <c r="V230" s="36">
        <f t="shared" si="79"/>
        <v>17.416666666666668</v>
      </c>
      <c r="W230" s="24">
        <f t="shared" si="80"/>
        <v>45.117497691597414</v>
      </c>
      <c r="X230" s="24">
        <f t="shared" si="81"/>
        <v>5.0833333333333321</v>
      </c>
      <c r="Y230" s="46"/>
      <c r="Z230" s="34">
        <v>0</v>
      </c>
      <c r="AA230" s="25">
        <f t="shared" si="69"/>
        <v>0</v>
      </c>
      <c r="AB230" s="10">
        <f t="shared" si="70"/>
        <v>0</v>
      </c>
      <c r="AC230" s="26">
        <f t="shared" si="71"/>
        <v>100</v>
      </c>
      <c r="AD230" s="47"/>
      <c r="AE230" s="26">
        <f t="shared" si="72"/>
        <v>0</v>
      </c>
      <c r="AF230" s="34">
        <v>0</v>
      </c>
      <c r="AG230" s="25">
        <f t="shared" si="73"/>
        <v>1</v>
      </c>
      <c r="AH230" s="10">
        <f t="shared" si="74"/>
        <v>0</v>
      </c>
      <c r="AI230" s="26">
        <f t="shared" si="75"/>
        <v>-100</v>
      </c>
      <c r="AJ230" s="47"/>
    </row>
    <row r="231" spans="2:36" ht="14.45">
      <c r="B231" s="22">
        <f t="shared" si="76"/>
        <v>0.14930555555555516</v>
      </c>
      <c r="D231" s="60" t="s">
        <v>112</v>
      </c>
      <c r="F231" s="31">
        <v>0</v>
      </c>
      <c r="G231" s="31">
        <v>0</v>
      </c>
      <c r="H231" s="52">
        <f t="shared" si="77"/>
        <v>8.7719298245614086E-2</v>
      </c>
      <c r="I231" s="44"/>
      <c r="J231" s="54">
        <f t="shared" si="62"/>
        <v>48.014773776546626</v>
      </c>
      <c r="K231" s="55">
        <f t="shared" si="63"/>
        <v>4.1666666666666687</v>
      </c>
      <c r="L231" s="54">
        <f>MIN(J$136:$J231)</f>
        <v>48.014773776546626</v>
      </c>
      <c r="M231" s="55">
        <f>MIN(K$136:$K231)</f>
        <v>4.1666666666666687</v>
      </c>
      <c r="N231" s="24">
        <f t="shared" si="64"/>
        <v>-96.029547553093252</v>
      </c>
      <c r="O231" s="24">
        <f t="shared" si="65"/>
        <v>8.3333333333333375</v>
      </c>
      <c r="P231" s="45"/>
      <c r="Q231" s="52">
        <f t="shared" si="78"/>
        <v>0.47368421052631582</v>
      </c>
      <c r="R231" s="24">
        <f t="shared" si="66"/>
        <v>27.700831024930746</v>
      </c>
      <c r="S231" s="24">
        <f t="shared" si="67"/>
        <v>22.5</v>
      </c>
      <c r="T231" s="45"/>
      <c r="U231" s="36">
        <f t="shared" si="68"/>
        <v>0</v>
      </c>
      <c r="V231" s="36">
        <f t="shared" si="79"/>
        <v>17.416666666666668</v>
      </c>
      <c r="W231" s="24">
        <f t="shared" si="80"/>
        <v>45.117497691597414</v>
      </c>
      <c r="X231" s="24">
        <f t="shared" si="81"/>
        <v>5.0833333333333321</v>
      </c>
      <c r="Y231" s="46"/>
      <c r="Z231" s="34">
        <v>0</v>
      </c>
      <c r="AA231" s="25">
        <f t="shared" si="69"/>
        <v>0</v>
      </c>
      <c r="AB231" s="10">
        <f t="shared" si="70"/>
        <v>0</v>
      </c>
      <c r="AC231" s="26">
        <f t="shared" si="71"/>
        <v>100</v>
      </c>
      <c r="AD231" s="47"/>
      <c r="AE231" s="26">
        <f t="shared" si="72"/>
        <v>0</v>
      </c>
      <c r="AF231" s="34">
        <v>0</v>
      </c>
      <c r="AG231" s="25">
        <f t="shared" si="73"/>
        <v>1</v>
      </c>
      <c r="AH231" s="10">
        <f t="shared" si="74"/>
        <v>0</v>
      </c>
      <c r="AI231" s="26">
        <f t="shared" si="75"/>
        <v>-100</v>
      </c>
      <c r="AJ231" s="47"/>
    </row>
    <row r="232" spans="2:36" ht="14.45">
      <c r="B232" s="22">
        <f t="shared" si="76"/>
        <v>0.14999999999999961</v>
      </c>
      <c r="D232" s="60" t="s">
        <v>112</v>
      </c>
      <c r="F232" s="31">
        <v>0</v>
      </c>
      <c r="G232" s="31">
        <v>0</v>
      </c>
      <c r="H232" s="52">
        <f t="shared" si="77"/>
        <v>8.7719298245614086E-2</v>
      </c>
      <c r="I232" s="44"/>
      <c r="J232" s="54">
        <f t="shared" si="62"/>
        <v>48.014773776546626</v>
      </c>
      <c r="K232" s="55">
        <f t="shared" si="63"/>
        <v>4.1666666666666687</v>
      </c>
      <c r="L232" s="54">
        <f>MIN(J$136:$J232)</f>
        <v>48.014773776546626</v>
      </c>
      <c r="M232" s="55">
        <f>MIN(K$136:$K232)</f>
        <v>4.1666666666666687</v>
      </c>
      <c r="N232" s="24">
        <f t="shared" si="64"/>
        <v>-96.029547553093252</v>
      </c>
      <c r="O232" s="24">
        <f t="shared" si="65"/>
        <v>8.3333333333333375</v>
      </c>
      <c r="P232" s="45"/>
      <c r="Q232" s="52">
        <f t="shared" si="78"/>
        <v>0.47368421052631582</v>
      </c>
      <c r="R232" s="24">
        <f t="shared" si="66"/>
        <v>27.700831024930746</v>
      </c>
      <c r="S232" s="24">
        <f t="shared" si="67"/>
        <v>22.5</v>
      </c>
      <c r="T232" s="45"/>
      <c r="U232" s="36">
        <f t="shared" si="68"/>
        <v>0</v>
      </c>
      <c r="V232" s="36">
        <f t="shared" si="79"/>
        <v>17.416666666666668</v>
      </c>
      <c r="W232" s="24">
        <f t="shared" si="80"/>
        <v>45.117497691597414</v>
      </c>
      <c r="X232" s="24">
        <f t="shared" si="81"/>
        <v>5.0833333333333321</v>
      </c>
      <c r="Y232" s="46"/>
      <c r="Z232" s="34">
        <v>0</v>
      </c>
      <c r="AA232" s="25">
        <f t="shared" si="69"/>
        <v>0</v>
      </c>
      <c r="AB232" s="10">
        <f t="shared" si="70"/>
        <v>0</v>
      </c>
      <c r="AC232" s="26">
        <f t="shared" si="71"/>
        <v>100</v>
      </c>
      <c r="AD232" s="47"/>
      <c r="AE232" s="26">
        <f t="shared" si="72"/>
        <v>0</v>
      </c>
      <c r="AF232" s="34">
        <v>0</v>
      </c>
      <c r="AG232" s="25">
        <f t="shared" si="73"/>
        <v>1</v>
      </c>
      <c r="AH232" s="10">
        <f t="shared" si="74"/>
        <v>0</v>
      </c>
      <c r="AI232" s="26">
        <f t="shared" si="75"/>
        <v>-100</v>
      </c>
      <c r="AJ232" s="47"/>
    </row>
    <row r="233" spans="2:36" ht="14.45">
      <c r="B233" s="22">
        <f t="shared" si="76"/>
        <v>0.15069444444444405</v>
      </c>
      <c r="D233" s="60" t="s">
        <v>112</v>
      </c>
      <c r="F233" s="31">
        <v>0</v>
      </c>
      <c r="G233" s="31">
        <v>0</v>
      </c>
      <c r="H233" s="52">
        <f t="shared" si="77"/>
        <v>8.7719298245614086E-2</v>
      </c>
      <c r="I233" s="44"/>
      <c r="J233" s="54">
        <f t="shared" si="62"/>
        <v>48.014773776546626</v>
      </c>
      <c r="K233" s="55">
        <f t="shared" si="63"/>
        <v>4.1666666666666687</v>
      </c>
      <c r="L233" s="54">
        <f>MIN(J$136:$J233)</f>
        <v>48.014773776546626</v>
      </c>
      <c r="M233" s="55">
        <f>MIN(K$136:$K233)</f>
        <v>4.1666666666666687</v>
      </c>
      <c r="N233" s="24">
        <f t="shared" si="64"/>
        <v>-96.029547553093252</v>
      </c>
      <c r="O233" s="24">
        <f t="shared" si="65"/>
        <v>8.3333333333333375</v>
      </c>
      <c r="P233" s="45"/>
      <c r="Q233" s="52">
        <f t="shared" si="78"/>
        <v>0.47368421052631582</v>
      </c>
      <c r="R233" s="24">
        <f t="shared" si="66"/>
        <v>27.700831024930746</v>
      </c>
      <c r="S233" s="24">
        <f t="shared" si="67"/>
        <v>22.5</v>
      </c>
      <c r="T233" s="45"/>
      <c r="U233" s="36">
        <f t="shared" si="68"/>
        <v>0</v>
      </c>
      <c r="V233" s="36">
        <f t="shared" si="79"/>
        <v>17.416666666666668</v>
      </c>
      <c r="W233" s="24">
        <f t="shared" si="80"/>
        <v>45.117497691597414</v>
      </c>
      <c r="X233" s="24">
        <f t="shared" si="81"/>
        <v>5.0833333333333321</v>
      </c>
      <c r="Y233" s="46"/>
      <c r="Z233" s="34">
        <v>0</v>
      </c>
      <c r="AA233" s="25">
        <f t="shared" si="69"/>
        <v>0</v>
      </c>
      <c r="AB233" s="10">
        <f t="shared" si="70"/>
        <v>0</v>
      </c>
      <c r="AC233" s="26">
        <f t="shared" si="71"/>
        <v>100</v>
      </c>
      <c r="AD233" s="47"/>
      <c r="AE233" s="26">
        <f t="shared" si="72"/>
        <v>0</v>
      </c>
      <c r="AF233" s="34">
        <v>0</v>
      </c>
      <c r="AG233" s="25">
        <f t="shared" si="73"/>
        <v>1</v>
      </c>
      <c r="AH233" s="10">
        <f t="shared" si="74"/>
        <v>0</v>
      </c>
      <c r="AI233" s="26">
        <f t="shared" si="75"/>
        <v>-100</v>
      </c>
      <c r="AJ233" s="47"/>
    </row>
    <row r="234" spans="2:36" ht="14.45">
      <c r="B234" s="22">
        <f t="shared" si="76"/>
        <v>0.15138888888888849</v>
      </c>
      <c r="D234" s="60" t="s">
        <v>112</v>
      </c>
      <c r="F234" s="31">
        <v>0</v>
      </c>
      <c r="G234" s="31">
        <v>0</v>
      </c>
      <c r="H234" s="52">
        <f t="shared" si="77"/>
        <v>8.7719298245614086E-2</v>
      </c>
      <c r="I234" s="44"/>
      <c r="J234" s="54">
        <f t="shared" si="62"/>
        <v>48.014773776546626</v>
      </c>
      <c r="K234" s="55">
        <f t="shared" si="63"/>
        <v>4.1666666666666687</v>
      </c>
      <c r="L234" s="54">
        <f>MIN(J$136:$J234)</f>
        <v>48.014773776546626</v>
      </c>
      <c r="M234" s="55">
        <f>MIN(K$136:$K234)</f>
        <v>4.1666666666666687</v>
      </c>
      <c r="N234" s="24">
        <f t="shared" si="64"/>
        <v>-96.029547553093252</v>
      </c>
      <c r="O234" s="24">
        <f t="shared" si="65"/>
        <v>8.3333333333333375</v>
      </c>
      <c r="P234" s="45"/>
      <c r="Q234" s="52">
        <f t="shared" si="78"/>
        <v>0.47368421052631582</v>
      </c>
      <c r="R234" s="24">
        <f t="shared" si="66"/>
        <v>27.700831024930746</v>
      </c>
      <c r="S234" s="24">
        <f t="shared" si="67"/>
        <v>22.5</v>
      </c>
      <c r="T234" s="45"/>
      <c r="U234" s="36">
        <f t="shared" si="68"/>
        <v>0</v>
      </c>
      <c r="V234" s="36">
        <f t="shared" si="79"/>
        <v>17.416666666666668</v>
      </c>
      <c r="W234" s="24">
        <f t="shared" si="80"/>
        <v>45.117497691597414</v>
      </c>
      <c r="X234" s="24">
        <f t="shared" si="81"/>
        <v>5.0833333333333321</v>
      </c>
      <c r="Y234" s="46"/>
      <c r="Z234" s="34">
        <v>0</v>
      </c>
      <c r="AA234" s="25">
        <f t="shared" si="69"/>
        <v>0</v>
      </c>
      <c r="AB234" s="10">
        <f t="shared" si="70"/>
        <v>0</v>
      </c>
      <c r="AC234" s="26">
        <f t="shared" si="71"/>
        <v>100</v>
      </c>
      <c r="AD234" s="47"/>
      <c r="AE234" s="26">
        <f t="shared" si="72"/>
        <v>0</v>
      </c>
      <c r="AF234" s="34">
        <v>0</v>
      </c>
      <c r="AG234" s="25">
        <f t="shared" si="73"/>
        <v>1</v>
      </c>
      <c r="AH234" s="10">
        <f t="shared" si="74"/>
        <v>0</v>
      </c>
      <c r="AI234" s="26">
        <f t="shared" si="75"/>
        <v>-100</v>
      </c>
      <c r="AJ234" s="47"/>
    </row>
    <row r="235" spans="2:36" ht="14.45">
      <c r="B235" s="22">
        <f t="shared" si="76"/>
        <v>0.15208333333333293</v>
      </c>
      <c r="D235" s="60" t="s">
        <v>112</v>
      </c>
      <c r="F235" s="31">
        <v>0</v>
      </c>
      <c r="G235" s="31">
        <v>0</v>
      </c>
      <c r="H235" s="52">
        <f t="shared" si="77"/>
        <v>8.7719298245614086E-2</v>
      </c>
      <c r="I235" s="44"/>
      <c r="J235" s="54">
        <f t="shared" si="62"/>
        <v>48.014773776546626</v>
      </c>
      <c r="K235" s="55">
        <f t="shared" si="63"/>
        <v>4.1666666666666687</v>
      </c>
      <c r="L235" s="54">
        <f>MIN(J$136:$J235)</f>
        <v>48.014773776546626</v>
      </c>
      <c r="M235" s="55">
        <f>MIN(K$136:$K235)</f>
        <v>4.1666666666666687</v>
      </c>
      <c r="N235" s="24">
        <f t="shared" si="64"/>
        <v>-96.029547553093252</v>
      </c>
      <c r="O235" s="24">
        <f t="shared" si="65"/>
        <v>8.3333333333333375</v>
      </c>
      <c r="P235" s="45"/>
      <c r="Q235" s="52">
        <f t="shared" si="78"/>
        <v>0.47368421052631582</v>
      </c>
      <c r="R235" s="24">
        <f t="shared" si="66"/>
        <v>27.700831024930746</v>
      </c>
      <c r="S235" s="24">
        <f t="shared" si="67"/>
        <v>22.5</v>
      </c>
      <c r="T235" s="45"/>
      <c r="U235" s="36">
        <f t="shared" si="68"/>
        <v>0</v>
      </c>
      <c r="V235" s="36">
        <f t="shared" si="79"/>
        <v>17.416666666666668</v>
      </c>
      <c r="W235" s="24">
        <f t="shared" si="80"/>
        <v>45.117497691597414</v>
      </c>
      <c r="X235" s="24">
        <f t="shared" si="81"/>
        <v>5.0833333333333321</v>
      </c>
      <c r="Y235" s="46"/>
      <c r="Z235" s="34">
        <v>0</v>
      </c>
      <c r="AA235" s="25">
        <f t="shared" si="69"/>
        <v>0</v>
      </c>
      <c r="AB235" s="10">
        <f t="shared" si="70"/>
        <v>0</v>
      </c>
      <c r="AC235" s="26">
        <f t="shared" si="71"/>
        <v>100</v>
      </c>
      <c r="AD235" s="47"/>
      <c r="AE235" s="26">
        <f t="shared" si="72"/>
        <v>0</v>
      </c>
      <c r="AF235" s="34">
        <v>0</v>
      </c>
      <c r="AG235" s="25">
        <f t="shared" si="73"/>
        <v>1</v>
      </c>
      <c r="AH235" s="10">
        <f t="shared" si="74"/>
        <v>0</v>
      </c>
      <c r="AI235" s="26">
        <f t="shared" si="75"/>
        <v>-100</v>
      </c>
      <c r="AJ235" s="47"/>
    </row>
    <row r="236" spans="2:36" ht="14.45">
      <c r="B236" s="22">
        <f t="shared" si="76"/>
        <v>0.15277777777777737</v>
      </c>
      <c r="D236" s="60" t="s">
        <v>112</v>
      </c>
      <c r="F236" s="31">
        <v>0</v>
      </c>
      <c r="G236" s="31">
        <v>0</v>
      </c>
      <c r="H236" s="52">
        <f t="shared" si="77"/>
        <v>8.7719298245614086E-2</v>
      </c>
      <c r="I236" s="44"/>
      <c r="J236" s="54">
        <f t="shared" si="62"/>
        <v>48.014773776546626</v>
      </c>
      <c r="K236" s="55">
        <f t="shared" si="63"/>
        <v>4.1666666666666687</v>
      </c>
      <c r="L236" s="54">
        <f>MIN(J$136:$J236)</f>
        <v>48.014773776546626</v>
      </c>
      <c r="M236" s="55">
        <f>MIN(K$136:$K236)</f>
        <v>4.1666666666666687</v>
      </c>
      <c r="N236" s="24">
        <f t="shared" si="64"/>
        <v>-96.029547553093252</v>
      </c>
      <c r="O236" s="24">
        <f t="shared" si="65"/>
        <v>8.3333333333333375</v>
      </c>
      <c r="P236" s="45"/>
      <c r="Q236" s="52">
        <f t="shared" si="78"/>
        <v>0.47368421052631582</v>
      </c>
      <c r="R236" s="24">
        <f t="shared" si="66"/>
        <v>27.700831024930746</v>
      </c>
      <c r="S236" s="24">
        <f t="shared" si="67"/>
        <v>22.5</v>
      </c>
      <c r="T236" s="45"/>
      <c r="U236" s="36">
        <f t="shared" si="68"/>
        <v>0</v>
      </c>
      <c r="V236" s="36">
        <f t="shared" si="79"/>
        <v>17.416666666666668</v>
      </c>
      <c r="W236" s="24">
        <f t="shared" si="80"/>
        <v>45.117497691597414</v>
      </c>
      <c r="X236" s="24">
        <f t="shared" si="81"/>
        <v>5.0833333333333321</v>
      </c>
      <c r="Y236" s="46"/>
      <c r="Z236" s="34">
        <v>0</v>
      </c>
      <c r="AA236" s="25">
        <f t="shared" si="69"/>
        <v>0</v>
      </c>
      <c r="AB236" s="10">
        <f t="shared" si="70"/>
        <v>0</v>
      </c>
      <c r="AC236" s="26">
        <f t="shared" si="71"/>
        <v>100</v>
      </c>
      <c r="AD236" s="47"/>
      <c r="AE236" s="26">
        <f t="shared" si="72"/>
        <v>0</v>
      </c>
      <c r="AF236" s="34">
        <v>0</v>
      </c>
      <c r="AG236" s="25">
        <f t="shared" si="73"/>
        <v>1</v>
      </c>
      <c r="AH236" s="10">
        <f t="shared" si="74"/>
        <v>0</v>
      </c>
      <c r="AI236" s="26">
        <f t="shared" si="75"/>
        <v>-100</v>
      </c>
      <c r="AJ236" s="47"/>
    </row>
    <row r="237" spans="2:36" ht="14.45">
      <c r="B237" s="22">
        <f t="shared" si="76"/>
        <v>0.15347222222222182</v>
      </c>
      <c r="D237" s="60" t="s">
        <v>112</v>
      </c>
      <c r="F237" s="31">
        <v>0</v>
      </c>
      <c r="G237" s="31">
        <v>0</v>
      </c>
      <c r="H237" s="52">
        <f t="shared" si="77"/>
        <v>8.7719298245614086E-2</v>
      </c>
      <c r="I237" s="44"/>
      <c r="J237" s="54">
        <f t="shared" si="62"/>
        <v>48.014773776546626</v>
      </c>
      <c r="K237" s="55">
        <f t="shared" si="63"/>
        <v>4.1666666666666687</v>
      </c>
      <c r="L237" s="54">
        <f>MIN(J$136:$J237)</f>
        <v>48.014773776546626</v>
      </c>
      <c r="M237" s="55">
        <f>MIN(K$136:$K237)</f>
        <v>4.1666666666666687</v>
      </c>
      <c r="N237" s="24">
        <f t="shared" si="64"/>
        <v>-96.029547553093252</v>
      </c>
      <c r="O237" s="24">
        <f t="shared" si="65"/>
        <v>8.3333333333333375</v>
      </c>
      <c r="P237" s="45"/>
      <c r="Q237" s="52">
        <f t="shared" si="78"/>
        <v>0.47368421052631582</v>
      </c>
      <c r="R237" s="24">
        <f t="shared" si="66"/>
        <v>27.700831024930746</v>
      </c>
      <c r="S237" s="24">
        <f t="shared" si="67"/>
        <v>22.5</v>
      </c>
      <c r="T237" s="45"/>
      <c r="U237" s="36">
        <f t="shared" si="68"/>
        <v>0</v>
      </c>
      <c r="V237" s="36">
        <f t="shared" si="79"/>
        <v>17.416666666666668</v>
      </c>
      <c r="W237" s="24">
        <f t="shared" si="80"/>
        <v>45.117497691597414</v>
      </c>
      <c r="X237" s="24">
        <f t="shared" si="81"/>
        <v>5.0833333333333321</v>
      </c>
      <c r="Y237" s="46"/>
      <c r="Z237" s="34">
        <v>0</v>
      </c>
      <c r="AA237" s="25">
        <f t="shared" si="69"/>
        <v>0</v>
      </c>
      <c r="AB237" s="10">
        <f t="shared" si="70"/>
        <v>0</v>
      </c>
      <c r="AC237" s="26">
        <f t="shared" si="71"/>
        <v>100</v>
      </c>
      <c r="AD237" s="47"/>
      <c r="AE237" s="26">
        <f t="shared" si="72"/>
        <v>0</v>
      </c>
      <c r="AF237" s="34">
        <v>0</v>
      </c>
      <c r="AG237" s="25">
        <f t="shared" si="73"/>
        <v>1</v>
      </c>
      <c r="AH237" s="10">
        <f t="shared" si="74"/>
        <v>0</v>
      </c>
      <c r="AI237" s="26">
        <f t="shared" si="75"/>
        <v>-100</v>
      </c>
      <c r="AJ237" s="47"/>
    </row>
    <row r="238" spans="2:36" ht="14.45">
      <c r="B238" s="22">
        <f t="shared" si="76"/>
        <v>0.15416666666666626</v>
      </c>
      <c r="D238" s="60" t="s">
        <v>112</v>
      </c>
      <c r="F238" s="31">
        <v>0</v>
      </c>
      <c r="G238" s="31">
        <v>0</v>
      </c>
      <c r="H238" s="52">
        <f t="shared" si="77"/>
        <v>8.7719298245614086E-2</v>
      </c>
      <c r="I238" s="44"/>
      <c r="J238" s="54">
        <f t="shared" si="62"/>
        <v>48.014773776546626</v>
      </c>
      <c r="K238" s="55">
        <f t="shared" si="63"/>
        <v>4.1666666666666687</v>
      </c>
      <c r="L238" s="54">
        <f>MIN(J$136:$J238)</f>
        <v>48.014773776546626</v>
      </c>
      <c r="M238" s="55">
        <f>MIN(K$136:$K238)</f>
        <v>4.1666666666666687</v>
      </c>
      <c r="N238" s="24">
        <f t="shared" si="64"/>
        <v>-96.029547553093252</v>
      </c>
      <c r="O238" s="24">
        <f t="shared" si="65"/>
        <v>8.3333333333333375</v>
      </c>
      <c r="P238" s="45"/>
      <c r="Q238" s="52">
        <f t="shared" si="78"/>
        <v>0.47368421052631582</v>
      </c>
      <c r="R238" s="24">
        <f t="shared" si="66"/>
        <v>27.700831024930746</v>
      </c>
      <c r="S238" s="24">
        <f t="shared" si="67"/>
        <v>22.5</v>
      </c>
      <c r="T238" s="45"/>
      <c r="U238" s="36">
        <f t="shared" si="68"/>
        <v>0</v>
      </c>
      <c r="V238" s="36">
        <f t="shared" si="79"/>
        <v>17.416666666666668</v>
      </c>
      <c r="W238" s="24">
        <f t="shared" si="80"/>
        <v>45.117497691597414</v>
      </c>
      <c r="X238" s="24">
        <f t="shared" si="81"/>
        <v>5.0833333333333321</v>
      </c>
      <c r="Y238" s="46"/>
      <c r="Z238" s="34">
        <v>0</v>
      </c>
      <c r="AA238" s="25">
        <f t="shared" si="69"/>
        <v>0</v>
      </c>
      <c r="AB238" s="10">
        <f t="shared" si="70"/>
        <v>0</v>
      </c>
      <c r="AC238" s="26">
        <f t="shared" si="71"/>
        <v>100</v>
      </c>
      <c r="AD238" s="47"/>
      <c r="AE238" s="26">
        <f t="shared" si="72"/>
        <v>0</v>
      </c>
      <c r="AF238" s="34">
        <v>0</v>
      </c>
      <c r="AG238" s="25">
        <f t="shared" si="73"/>
        <v>1</v>
      </c>
      <c r="AH238" s="10">
        <f t="shared" si="74"/>
        <v>0</v>
      </c>
      <c r="AI238" s="26">
        <f t="shared" si="75"/>
        <v>-100</v>
      </c>
      <c r="AJ238" s="47"/>
    </row>
    <row r="239" spans="2:36" ht="14.45">
      <c r="B239" s="22">
        <f t="shared" si="76"/>
        <v>0.1548611111111107</v>
      </c>
      <c r="D239" s="60" t="s">
        <v>112</v>
      </c>
      <c r="F239" s="31">
        <v>0</v>
      </c>
      <c r="G239" s="31">
        <v>0</v>
      </c>
      <c r="H239" s="52">
        <f t="shared" si="77"/>
        <v>8.7719298245614086E-2</v>
      </c>
      <c r="I239" s="44"/>
      <c r="J239" s="54">
        <f t="shared" si="62"/>
        <v>48.014773776546626</v>
      </c>
      <c r="K239" s="55">
        <f t="shared" si="63"/>
        <v>4.1666666666666687</v>
      </c>
      <c r="L239" s="54">
        <f>MIN(J$136:$J239)</f>
        <v>48.014773776546626</v>
      </c>
      <c r="M239" s="55">
        <f>MIN(K$136:$K239)</f>
        <v>4.1666666666666687</v>
      </c>
      <c r="N239" s="24">
        <f t="shared" si="64"/>
        <v>-96.029547553093252</v>
      </c>
      <c r="O239" s="24">
        <f t="shared" si="65"/>
        <v>8.3333333333333375</v>
      </c>
      <c r="P239" s="45"/>
      <c r="Q239" s="52">
        <f t="shared" si="78"/>
        <v>0.47368421052631582</v>
      </c>
      <c r="R239" s="24">
        <f t="shared" si="66"/>
        <v>27.700831024930746</v>
      </c>
      <c r="S239" s="24">
        <f t="shared" si="67"/>
        <v>22.5</v>
      </c>
      <c r="T239" s="45"/>
      <c r="U239" s="36">
        <f t="shared" si="68"/>
        <v>0</v>
      </c>
      <c r="V239" s="36">
        <f t="shared" si="79"/>
        <v>17.416666666666668</v>
      </c>
      <c r="W239" s="24">
        <f t="shared" si="80"/>
        <v>45.117497691597414</v>
      </c>
      <c r="X239" s="24">
        <f t="shared" si="81"/>
        <v>5.0833333333333321</v>
      </c>
      <c r="Y239" s="46"/>
      <c r="Z239" s="34">
        <v>0</v>
      </c>
      <c r="AA239" s="25">
        <f t="shared" si="69"/>
        <v>0</v>
      </c>
      <c r="AB239" s="10">
        <f t="shared" si="70"/>
        <v>0</v>
      </c>
      <c r="AC239" s="26">
        <f t="shared" si="71"/>
        <v>100</v>
      </c>
      <c r="AD239" s="47"/>
      <c r="AE239" s="26">
        <f t="shared" si="72"/>
        <v>0</v>
      </c>
      <c r="AF239" s="34">
        <v>0</v>
      </c>
      <c r="AG239" s="25">
        <f t="shared" si="73"/>
        <v>1</v>
      </c>
      <c r="AH239" s="10">
        <f t="shared" si="74"/>
        <v>0</v>
      </c>
      <c r="AI239" s="26">
        <f t="shared" si="75"/>
        <v>-100</v>
      </c>
      <c r="AJ239" s="47"/>
    </row>
    <row r="240" spans="2:36" ht="14.45">
      <c r="B240" s="22">
        <f t="shared" si="76"/>
        <v>0.15555555555555514</v>
      </c>
      <c r="D240" s="60" t="s">
        <v>112</v>
      </c>
      <c r="F240" s="31">
        <v>0</v>
      </c>
      <c r="G240" s="31">
        <v>0</v>
      </c>
      <c r="H240" s="52">
        <f t="shared" si="77"/>
        <v>8.7719298245614086E-2</v>
      </c>
      <c r="I240" s="44"/>
      <c r="J240" s="54">
        <f t="shared" si="62"/>
        <v>48.014773776546626</v>
      </c>
      <c r="K240" s="55">
        <f t="shared" si="63"/>
        <v>4.1666666666666687</v>
      </c>
      <c r="L240" s="54">
        <f>MIN(J$136:$J240)</f>
        <v>48.014773776546626</v>
      </c>
      <c r="M240" s="55">
        <f>MIN(K$136:$K240)</f>
        <v>4.1666666666666687</v>
      </c>
      <c r="N240" s="24">
        <f t="shared" si="64"/>
        <v>-96.029547553093252</v>
      </c>
      <c r="O240" s="24">
        <f t="shared" si="65"/>
        <v>8.3333333333333375</v>
      </c>
      <c r="P240" s="45"/>
      <c r="Q240" s="52">
        <f t="shared" si="78"/>
        <v>0.47368421052631582</v>
      </c>
      <c r="R240" s="24">
        <f t="shared" si="66"/>
        <v>27.700831024930746</v>
      </c>
      <c r="S240" s="24">
        <f t="shared" si="67"/>
        <v>22.5</v>
      </c>
      <c r="T240" s="45"/>
      <c r="U240" s="36">
        <f t="shared" si="68"/>
        <v>0</v>
      </c>
      <c r="V240" s="36">
        <f t="shared" si="79"/>
        <v>17.416666666666668</v>
      </c>
      <c r="W240" s="24">
        <f t="shared" si="80"/>
        <v>45.117497691597414</v>
      </c>
      <c r="X240" s="24">
        <f t="shared" si="81"/>
        <v>5.0833333333333321</v>
      </c>
      <c r="Y240" s="46"/>
      <c r="Z240" s="34">
        <v>0</v>
      </c>
      <c r="AA240" s="25">
        <f t="shared" si="69"/>
        <v>0</v>
      </c>
      <c r="AB240" s="10">
        <f t="shared" si="70"/>
        <v>0</v>
      </c>
      <c r="AC240" s="26">
        <f t="shared" si="71"/>
        <v>100</v>
      </c>
      <c r="AD240" s="47"/>
      <c r="AE240" s="26">
        <f t="shared" si="72"/>
        <v>0</v>
      </c>
      <c r="AF240" s="34">
        <v>0</v>
      </c>
      <c r="AG240" s="25">
        <f t="shared" si="73"/>
        <v>1</v>
      </c>
      <c r="AH240" s="10">
        <f t="shared" si="74"/>
        <v>0</v>
      </c>
      <c r="AI240" s="26">
        <f t="shared" si="75"/>
        <v>-100</v>
      </c>
      <c r="AJ240" s="47"/>
    </row>
    <row r="241" spans="2:36" ht="14.45">
      <c r="B241" s="22">
        <f t="shared" si="76"/>
        <v>0.15624999999999958</v>
      </c>
      <c r="D241" s="60" t="s">
        <v>112</v>
      </c>
      <c r="F241" s="31">
        <v>0</v>
      </c>
      <c r="G241" s="31">
        <v>0</v>
      </c>
      <c r="H241" s="52">
        <f t="shared" si="77"/>
        <v>8.7719298245614086E-2</v>
      </c>
      <c r="I241" s="44"/>
      <c r="J241" s="54">
        <f t="shared" si="62"/>
        <v>48.014773776546626</v>
      </c>
      <c r="K241" s="55">
        <f t="shared" si="63"/>
        <v>4.1666666666666687</v>
      </c>
      <c r="L241" s="54">
        <f>MIN(J$136:$J241)</f>
        <v>48.014773776546626</v>
      </c>
      <c r="M241" s="55">
        <f>MIN(K$136:$K241)</f>
        <v>4.1666666666666687</v>
      </c>
      <c r="N241" s="24">
        <f t="shared" si="64"/>
        <v>-96.029547553093252</v>
      </c>
      <c r="O241" s="24">
        <f t="shared" si="65"/>
        <v>8.3333333333333375</v>
      </c>
      <c r="P241" s="45"/>
      <c r="Q241" s="52">
        <f t="shared" si="78"/>
        <v>0.47368421052631582</v>
      </c>
      <c r="R241" s="24">
        <f t="shared" si="66"/>
        <v>27.700831024930746</v>
      </c>
      <c r="S241" s="24">
        <f t="shared" si="67"/>
        <v>22.5</v>
      </c>
      <c r="T241" s="45"/>
      <c r="U241" s="36">
        <f t="shared" si="68"/>
        <v>0</v>
      </c>
      <c r="V241" s="36">
        <f t="shared" si="79"/>
        <v>17.416666666666668</v>
      </c>
      <c r="W241" s="24">
        <f t="shared" si="80"/>
        <v>45.117497691597414</v>
      </c>
      <c r="X241" s="24">
        <f t="shared" si="81"/>
        <v>5.0833333333333321</v>
      </c>
      <c r="Y241" s="46"/>
      <c r="Z241" s="34">
        <v>0</v>
      </c>
      <c r="AA241" s="25">
        <f t="shared" si="69"/>
        <v>0</v>
      </c>
      <c r="AB241" s="10">
        <f t="shared" si="70"/>
        <v>0</v>
      </c>
      <c r="AC241" s="26">
        <f t="shared" si="71"/>
        <v>100</v>
      </c>
      <c r="AD241" s="47"/>
      <c r="AE241" s="26">
        <f t="shared" si="72"/>
        <v>0</v>
      </c>
      <c r="AF241" s="34">
        <v>0</v>
      </c>
      <c r="AG241" s="25">
        <f t="shared" si="73"/>
        <v>1</v>
      </c>
      <c r="AH241" s="10">
        <f t="shared" si="74"/>
        <v>0</v>
      </c>
      <c r="AI241" s="26">
        <f t="shared" si="75"/>
        <v>-100</v>
      </c>
      <c r="AJ241" s="47"/>
    </row>
    <row r="242" spans="2:36" ht="14.45">
      <c r="B242" s="22">
        <f t="shared" si="76"/>
        <v>0.15694444444444403</v>
      </c>
      <c r="D242" s="60" t="s">
        <v>112</v>
      </c>
      <c r="F242" s="31">
        <v>0</v>
      </c>
      <c r="G242" s="31">
        <v>0</v>
      </c>
      <c r="H242" s="52">
        <f t="shared" si="77"/>
        <v>8.7719298245614086E-2</v>
      </c>
      <c r="I242" s="44"/>
      <c r="J242" s="54">
        <f t="shared" si="62"/>
        <v>48.014773776546626</v>
      </c>
      <c r="K242" s="55">
        <f t="shared" si="63"/>
        <v>4.1666666666666687</v>
      </c>
      <c r="L242" s="54">
        <f>MIN(J$136:$J242)</f>
        <v>48.014773776546626</v>
      </c>
      <c r="M242" s="55">
        <f>MIN(K$136:$K242)</f>
        <v>4.1666666666666687</v>
      </c>
      <c r="N242" s="24">
        <f t="shared" si="64"/>
        <v>-96.029547553093252</v>
      </c>
      <c r="O242" s="24">
        <f t="shared" si="65"/>
        <v>8.3333333333333375</v>
      </c>
      <c r="P242" s="45"/>
      <c r="Q242" s="52">
        <f t="shared" si="78"/>
        <v>0.47368421052631582</v>
      </c>
      <c r="R242" s="24">
        <f t="shared" si="66"/>
        <v>27.700831024930746</v>
      </c>
      <c r="S242" s="24">
        <f t="shared" si="67"/>
        <v>22.5</v>
      </c>
      <c r="T242" s="45"/>
      <c r="U242" s="36">
        <f t="shared" si="68"/>
        <v>0</v>
      </c>
      <c r="V242" s="36">
        <f t="shared" si="79"/>
        <v>17.416666666666668</v>
      </c>
      <c r="W242" s="24">
        <f t="shared" si="80"/>
        <v>45.117497691597414</v>
      </c>
      <c r="X242" s="24">
        <f t="shared" si="81"/>
        <v>5.0833333333333321</v>
      </c>
      <c r="Y242" s="46"/>
      <c r="Z242" s="34">
        <v>0</v>
      </c>
      <c r="AA242" s="25">
        <f t="shared" si="69"/>
        <v>0</v>
      </c>
      <c r="AB242" s="10">
        <f t="shared" si="70"/>
        <v>0</v>
      </c>
      <c r="AC242" s="26">
        <f t="shared" si="71"/>
        <v>100</v>
      </c>
      <c r="AD242" s="47"/>
      <c r="AE242" s="26">
        <f t="shared" si="72"/>
        <v>0</v>
      </c>
      <c r="AF242" s="34">
        <v>0</v>
      </c>
      <c r="AG242" s="25">
        <f t="shared" si="73"/>
        <v>1</v>
      </c>
      <c r="AH242" s="10">
        <f t="shared" si="74"/>
        <v>0</v>
      </c>
      <c r="AI242" s="26">
        <f t="shared" si="75"/>
        <v>-100</v>
      </c>
      <c r="AJ242" s="47"/>
    </row>
    <row r="243" spans="2:36" ht="14.45">
      <c r="B243" s="22">
        <f t="shared" si="76"/>
        <v>0.15763888888888847</v>
      </c>
      <c r="D243" s="60" t="s">
        <v>112</v>
      </c>
      <c r="F243" s="31">
        <v>0</v>
      </c>
      <c r="G243" s="31">
        <v>0</v>
      </c>
      <c r="H243" s="52">
        <f t="shared" si="77"/>
        <v>8.7719298245614086E-2</v>
      </c>
      <c r="I243" s="44"/>
      <c r="J243" s="54">
        <f t="shared" si="62"/>
        <v>48.014773776546626</v>
      </c>
      <c r="K243" s="55">
        <f t="shared" si="63"/>
        <v>4.1666666666666687</v>
      </c>
      <c r="L243" s="54">
        <f>MIN(J$136:$J243)</f>
        <v>48.014773776546626</v>
      </c>
      <c r="M243" s="55">
        <f>MIN(K$136:$K243)</f>
        <v>4.1666666666666687</v>
      </c>
      <c r="N243" s="24">
        <f t="shared" si="64"/>
        <v>-96.029547553093252</v>
      </c>
      <c r="O243" s="24">
        <f t="shared" si="65"/>
        <v>8.3333333333333375</v>
      </c>
      <c r="P243" s="45"/>
      <c r="Q243" s="52">
        <f t="shared" si="78"/>
        <v>0.47368421052631582</v>
      </c>
      <c r="R243" s="24">
        <f t="shared" si="66"/>
        <v>27.700831024930746</v>
      </c>
      <c r="S243" s="24">
        <f t="shared" si="67"/>
        <v>22.5</v>
      </c>
      <c r="T243" s="45"/>
      <c r="U243" s="36">
        <f t="shared" si="68"/>
        <v>0</v>
      </c>
      <c r="V243" s="36">
        <f t="shared" si="79"/>
        <v>17.416666666666668</v>
      </c>
      <c r="W243" s="24">
        <f t="shared" si="80"/>
        <v>45.117497691597414</v>
      </c>
      <c r="X243" s="24">
        <f t="shared" si="81"/>
        <v>5.0833333333333321</v>
      </c>
      <c r="Y243" s="46"/>
      <c r="Z243" s="34">
        <v>0</v>
      </c>
      <c r="AA243" s="25">
        <f t="shared" si="69"/>
        <v>0</v>
      </c>
      <c r="AB243" s="10">
        <f t="shared" si="70"/>
        <v>0</v>
      </c>
      <c r="AC243" s="26">
        <f t="shared" si="71"/>
        <v>100</v>
      </c>
      <c r="AD243" s="47"/>
      <c r="AE243" s="26">
        <f t="shared" si="72"/>
        <v>0</v>
      </c>
      <c r="AF243" s="34">
        <v>0</v>
      </c>
      <c r="AG243" s="25">
        <f t="shared" si="73"/>
        <v>1</v>
      </c>
      <c r="AH243" s="10">
        <f t="shared" si="74"/>
        <v>0</v>
      </c>
      <c r="AI243" s="26">
        <f t="shared" si="75"/>
        <v>-100</v>
      </c>
      <c r="AJ243" s="47"/>
    </row>
    <row r="244" spans="2:36" ht="14.45">
      <c r="B244" s="22">
        <f t="shared" si="76"/>
        <v>0.15833333333333291</v>
      </c>
      <c r="D244" s="60" t="s">
        <v>112</v>
      </c>
      <c r="F244" s="31">
        <v>0</v>
      </c>
      <c r="G244" s="31">
        <v>0</v>
      </c>
      <c r="H244" s="52">
        <f t="shared" si="77"/>
        <v>8.7719298245614086E-2</v>
      </c>
      <c r="I244" s="44"/>
      <c r="J244" s="54">
        <f t="shared" si="62"/>
        <v>48.014773776546626</v>
      </c>
      <c r="K244" s="55">
        <f t="shared" si="63"/>
        <v>4.1666666666666687</v>
      </c>
      <c r="L244" s="54">
        <f>MIN(J$136:$J244)</f>
        <v>48.014773776546626</v>
      </c>
      <c r="M244" s="55">
        <f>MIN(K$136:$K244)</f>
        <v>4.1666666666666687</v>
      </c>
      <c r="N244" s="24">
        <f t="shared" si="64"/>
        <v>-96.029547553093252</v>
      </c>
      <c r="O244" s="24">
        <f t="shared" si="65"/>
        <v>8.3333333333333375</v>
      </c>
      <c r="P244" s="45"/>
      <c r="Q244" s="52">
        <f t="shared" si="78"/>
        <v>0.47368421052631582</v>
      </c>
      <c r="R244" s="24">
        <f t="shared" si="66"/>
        <v>27.700831024930746</v>
      </c>
      <c r="S244" s="24">
        <f t="shared" si="67"/>
        <v>22.5</v>
      </c>
      <c r="T244" s="45"/>
      <c r="U244" s="36">
        <f t="shared" si="68"/>
        <v>0</v>
      </c>
      <c r="V244" s="36">
        <f t="shared" si="79"/>
        <v>17.416666666666668</v>
      </c>
      <c r="W244" s="24">
        <f t="shared" si="80"/>
        <v>45.117497691597414</v>
      </c>
      <c r="X244" s="24">
        <f t="shared" si="81"/>
        <v>5.0833333333333321</v>
      </c>
      <c r="Y244" s="46"/>
      <c r="Z244" s="34">
        <v>0</v>
      </c>
      <c r="AA244" s="25">
        <f t="shared" si="69"/>
        <v>0</v>
      </c>
      <c r="AB244" s="10">
        <f t="shared" si="70"/>
        <v>0</v>
      </c>
      <c r="AC244" s="26">
        <f t="shared" si="71"/>
        <v>100</v>
      </c>
      <c r="AD244" s="47"/>
      <c r="AE244" s="26">
        <f t="shared" si="72"/>
        <v>0</v>
      </c>
      <c r="AF244" s="34">
        <v>0</v>
      </c>
      <c r="AG244" s="25">
        <f t="shared" si="73"/>
        <v>1</v>
      </c>
      <c r="AH244" s="10">
        <f t="shared" si="74"/>
        <v>0</v>
      </c>
      <c r="AI244" s="26">
        <f t="shared" si="75"/>
        <v>-100</v>
      </c>
      <c r="AJ244" s="47"/>
    </row>
    <row r="245" spans="2:36" ht="14.45">
      <c r="B245" s="22">
        <f t="shared" si="76"/>
        <v>0.15902777777777735</v>
      </c>
      <c r="D245" s="60" t="s">
        <v>112</v>
      </c>
      <c r="F245" s="31">
        <v>0</v>
      </c>
      <c r="G245" s="31">
        <v>0</v>
      </c>
      <c r="H245" s="52">
        <f t="shared" si="77"/>
        <v>8.7719298245614086E-2</v>
      </c>
      <c r="I245" s="44"/>
      <c r="J245" s="54">
        <f t="shared" si="62"/>
        <v>48.014773776546626</v>
      </c>
      <c r="K245" s="55">
        <f t="shared" si="63"/>
        <v>4.1666666666666687</v>
      </c>
      <c r="L245" s="54">
        <f>MIN(J$136:$J245)</f>
        <v>48.014773776546626</v>
      </c>
      <c r="M245" s="55">
        <f>MIN(K$136:$K245)</f>
        <v>4.1666666666666687</v>
      </c>
      <c r="N245" s="24">
        <f t="shared" si="64"/>
        <v>-96.029547553093252</v>
      </c>
      <c r="O245" s="24">
        <f t="shared" si="65"/>
        <v>8.3333333333333375</v>
      </c>
      <c r="P245" s="45"/>
      <c r="Q245" s="52">
        <f t="shared" si="78"/>
        <v>0.47368421052631582</v>
      </c>
      <c r="R245" s="24">
        <f t="shared" si="66"/>
        <v>27.700831024930746</v>
      </c>
      <c r="S245" s="24">
        <f t="shared" si="67"/>
        <v>22.5</v>
      </c>
      <c r="T245" s="45"/>
      <c r="U245" s="36">
        <f t="shared" si="68"/>
        <v>0</v>
      </c>
      <c r="V245" s="36">
        <f t="shared" si="79"/>
        <v>17.416666666666668</v>
      </c>
      <c r="W245" s="24">
        <f t="shared" si="80"/>
        <v>45.117497691597414</v>
      </c>
      <c r="X245" s="24">
        <f t="shared" si="81"/>
        <v>5.0833333333333321</v>
      </c>
      <c r="Y245" s="46"/>
      <c r="Z245" s="34">
        <v>0</v>
      </c>
      <c r="AA245" s="25">
        <f t="shared" si="69"/>
        <v>0</v>
      </c>
      <c r="AB245" s="10">
        <f t="shared" si="70"/>
        <v>0</v>
      </c>
      <c r="AC245" s="26">
        <f t="shared" si="71"/>
        <v>100</v>
      </c>
      <c r="AD245" s="47"/>
      <c r="AE245" s="26">
        <f t="shared" si="72"/>
        <v>0</v>
      </c>
      <c r="AF245" s="34">
        <v>0</v>
      </c>
      <c r="AG245" s="25">
        <f t="shared" si="73"/>
        <v>1</v>
      </c>
      <c r="AH245" s="10">
        <f t="shared" si="74"/>
        <v>0</v>
      </c>
      <c r="AI245" s="26">
        <f t="shared" si="75"/>
        <v>-100</v>
      </c>
      <c r="AJ245" s="47"/>
    </row>
    <row r="246" spans="2:36" ht="14.45">
      <c r="B246" s="22">
        <f t="shared" si="76"/>
        <v>0.15972222222222179</v>
      </c>
      <c r="D246" s="60" t="s">
        <v>112</v>
      </c>
      <c r="F246" s="31">
        <v>0</v>
      </c>
      <c r="G246" s="31">
        <v>0</v>
      </c>
      <c r="H246" s="52">
        <f t="shared" si="77"/>
        <v>8.7719298245614086E-2</v>
      </c>
      <c r="I246" s="44"/>
      <c r="J246" s="54">
        <f t="shared" si="62"/>
        <v>48.014773776546626</v>
      </c>
      <c r="K246" s="55">
        <f t="shared" si="63"/>
        <v>4.1666666666666687</v>
      </c>
      <c r="L246" s="54">
        <f>MIN(J$136:$J246)</f>
        <v>48.014773776546626</v>
      </c>
      <c r="M246" s="55">
        <f>MIN(K$136:$K246)</f>
        <v>4.1666666666666687</v>
      </c>
      <c r="N246" s="24">
        <f t="shared" si="64"/>
        <v>-96.029547553093252</v>
      </c>
      <c r="O246" s="24">
        <f t="shared" si="65"/>
        <v>8.3333333333333375</v>
      </c>
      <c r="P246" s="45"/>
      <c r="Q246" s="52">
        <f t="shared" si="78"/>
        <v>0.47368421052631582</v>
      </c>
      <c r="R246" s="24">
        <f t="shared" si="66"/>
        <v>27.700831024930746</v>
      </c>
      <c r="S246" s="24">
        <f t="shared" si="67"/>
        <v>22.5</v>
      </c>
      <c r="T246" s="45"/>
      <c r="U246" s="36">
        <f t="shared" si="68"/>
        <v>0</v>
      </c>
      <c r="V246" s="36">
        <f t="shared" si="79"/>
        <v>17.416666666666668</v>
      </c>
      <c r="W246" s="24">
        <f t="shared" si="80"/>
        <v>45.117497691597414</v>
      </c>
      <c r="X246" s="24">
        <f t="shared" si="81"/>
        <v>5.0833333333333321</v>
      </c>
      <c r="Y246" s="46"/>
      <c r="Z246" s="34">
        <v>0</v>
      </c>
      <c r="AA246" s="25">
        <f t="shared" si="69"/>
        <v>0</v>
      </c>
      <c r="AB246" s="10">
        <f t="shared" si="70"/>
        <v>0</v>
      </c>
      <c r="AC246" s="26">
        <f t="shared" si="71"/>
        <v>100</v>
      </c>
      <c r="AD246" s="47"/>
      <c r="AE246" s="26">
        <f t="shared" si="72"/>
        <v>0</v>
      </c>
      <c r="AF246" s="34">
        <v>0</v>
      </c>
      <c r="AG246" s="25">
        <f t="shared" si="73"/>
        <v>1</v>
      </c>
      <c r="AH246" s="10">
        <f t="shared" si="74"/>
        <v>0</v>
      </c>
      <c r="AI246" s="26">
        <f t="shared" si="75"/>
        <v>-100</v>
      </c>
      <c r="AJ246" s="47"/>
    </row>
    <row r="247" spans="2:36" ht="14.45">
      <c r="B247" s="22">
        <f t="shared" si="76"/>
        <v>0.16041666666666624</v>
      </c>
      <c r="D247" s="60" t="s">
        <v>112</v>
      </c>
      <c r="F247" s="31">
        <v>0</v>
      </c>
      <c r="G247" s="31">
        <v>0</v>
      </c>
      <c r="H247" s="52">
        <f t="shared" si="77"/>
        <v>8.7719298245614086E-2</v>
      </c>
      <c r="I247" s="44"/>
      <c r="J247" s="54">
        <f t="shared" si="62"/>
        <v>48.014773776546626</v>
      </c>
      <c r="K247" s="55">
        <f t="shared" si="63"/>
        <v>4.1666666666666687</v>
      </c>
      <c r="L247" s="54">
        <f>MIN(J$136:$J247)</f>
        <v>48.014773776546626</v>
      </c>
      <c r="M247" s="55">
        <f>MIN(K$136:$K247)</f>
        <v>4.1666666666666687</v>
      </c>
      <c r="N247" s="24">
        <f t="shared" si="64"/>
        <v>-96.029547553093252</v>
      </c>
      <c r="O247" s="24">
        <f t="shared" si="65"/>
        <v>8.3333333333333375</v>
      </c>
      <c r="P247" s="45"/>
      <c r="Q247" s="52">
        <f t="shared" si="78"/>
        <v>0.47368421052631582</v>
      </c>
      <c r="R247" s="24">
        <f t="shared" si="66"/>
        <v>27.700831024930746</v>
      </c>
      <c r="S247" s="24">
        <f t="shared" si="67"/>
        <v>22.5</v>
      </c>
      <c r="T247" s="45"/>
      <c r="U247" s="36">
        <f t="shared" si="68"/>
        <v>0</v>
      </c>
      <c r="V247" s="36">
        <f t="shared" si="79"/>
        <v>17.416666666666668</v>
      </c>
      <c r="W247" s="24">
        <f t="shared" si="80"/>
        <v>45.117497691597414</v>
      </c>
      <c r="X247" s="24">
        <f t="shared" si="81"/>
        <v>5.0833333333333321</v>
      </c>
      <c r="Y247" s="46"/>
      <c r="Z247" s="34">
        <v>0</v>
      </c>
      <c r="AA247" s="25">
        <f t="shared" si="69"/>
        <v>0</v>
      </c>
      <c r="AB247" s="10">
        <f t="shared" si="70"/>
        <v>0</v>
      </c>
      <c r="AC247" s="26">
        <f t="shared" si="71"/>
        <v>100</v>
      </c>
      <c r="AD247" s="47"/>
      <c r="AE247" s="26">
        <f t="shared" si="72"/>
        <v>0</v>
      </c>
      <c r="AF247" s="34">
        <v>0</v>
      </c>
      <c r="AG247" s="25">
        <f t="shared" si="73"/>
        <v>1</v>
      </c>
      <c r="AH247" s="10">
        <f t="shared" si="74"/>
        <v>0</v>
      </c>
      <c r="AI247" s="26">
        <f t="shared" si="75"/>
        <v>-100</v>
      </c>
      <c r="AJ247" s="47"/>
    </row>
    <row r="248" spans="2:36" ht="14.45">
      <c r="B248" s="22">
        <f t="shared" si="76"/>
        <v>0.16111111111111068</v>
      </c>
      <c r="D248" s="60" t="s">
        <v>112</v>
      </c>
      <c r="F248" s="31">
        <v>0</v>
      </c>
      <c r="G248" s="31">
        <v>0</v>
      </c>
      <c r="H248" s="52">
        <f t="shared" si="77"/>
        <v>8.7719298245614086E-2</v>
      </c>
      <c r="I248" s="44"/>
      <c r="J248" s="54">
        <f t="shared" si="62"/>
        <v>48.014773776546626</v>
      </c>
      <c r="K248" s="55">
        <f t="shared" si="63"/>
        <v>4.1666666666666687</v>
      </c>
      <c r="L248" s="54">
        <f>MIN(J$136:$J248)</f>
        <v>48.014773776546626</v>
      </c>
      <c r="M248" s="55">
        <f>MIN(K$136:$K248)</f>
        <v>4.1666666666666687</v>
      </c>
      <c r="N248" s="24">
        <f t="shared" si="64"/>
        <v>-96.029547553093252</v>
      </c>
      <c r="O248" s="24">
        <f t="shared" si="65"/>
        <v>8.3333333333333375</v>
      </c>
      <c r="P248" s="45"/>
      <c r="Q248" s="52">
        <f t="shared" si="78"/>
        <v>0.47368421052631582</v>
      </c>
      <c r="R248" s="24">
        <f t="shared" si="66"/>
        <v>27.700831024930746</v>
      </c>
      <c r="S248" s="24">
        <f t="shared" si="67"/>
        <v>22.5</v>
      </c>
      <c r="T248" s="45"/>
      <c r="U248" s="36">
        <f t="shared" si="68"/>
        <v>0</v>
      </c>
      <c r="V248" s="36">
        <f t="shared" si="79"/>
        <v>17.416666666666668</v>
      </c>
      <c r="W248" s="24">
        <f t="shared" si="80"/>
        <v>45.117497691597414</v>
      </c>
      <c r="X248" s="24">
        <f t="shared" si="81"/>
        <v>5.0833333333333321</v>
      </c>
      <c r="Y248" s="46"/>
      <c r="Z248" s="34">
        <v>0</v>
      </c>
      <c r="AA248" s="25">
        <f t="shared" si="69"/>
        <v>0</v>
      </c>
      <c r="AB248" s="10">
        <f t="shared" si="70"/>
        <v>0</v>
      </c>
      <c r="AC248" s="26">
        <f t="shared" si="71"/>
        <v>100</v>
      </c>
      <c r="AD248" s="47"/>
      <c r="AE248" s="26">
        <f t="shared" si="72"/>
        <v>0</v>
      </c>
      <c r="AF248" s="34">
        <v>0</v>
      </c>
      <c r="AG248" s="25">
        <f t="shared" si="73"/>
        <v>1</v>
      </c>
      <c r="AH248" s="10">
        <f t="shared" si="74"/>
        <v>0</v>
      </c>
      <c r="AI248" s="26">
        <f t="shared" si="75"/>
        <v>-100</v>
      </c>
      <c r="AJ248" s="47"/>
    </row>
    <row r="249" spans="2:36" ht="14.45">
      <c r="B249" s="22">
        <f t="shared" si="76"/>
        <v>0.16180555555555512</v>
      </c>
      <c r="D249" s="60" t="s">
        <v>112</v>
      </c>
      <c r="F249" s="31">
        <v>0</v>
      </c>
      <c r="G249" s="31">
        <v>0</v>
      </c>
      <c r="H249" s="52">
        <f t="shared" si="77"/>
        <v>8.7719298245614086E-2</v>
      </c>
      <c r="I249" s="44"/>
      <c r="J249" s="54">
        <f t="shared" si="62"/>
        <v>48.014773776546626</v>
      </c>
      <c r="K249" s="55">
        <f t="shared" si="63"/>
        <v>4.1666666666666687</v>
      </c>
      <c r="L249" s="54">
        <f>MIN(J$136:$J249)</f>
        <v>48.014773776546626</v>
      </c>
      <c r="M249" s="55">
        <f>MIN(K$136:$K249)</f>
        <v>4.1666666666666687</v>
      </c>
      <c r="N249" s="24">
        <f t="shared" si="64"/>
        <v>-96.029547553093252</v>
      </c>
      <c r="O249" s="24">
        <f t="shared" si="65"/>
        <v>8.3333333333333375</v>
      </c>
      <c r="P249" s="45"/>
      <c r="Q249" s="52">
        <f t="shared" si="78"/>
        <v>0.47368421052631582</v>
      </c>
      <c r="R249" s="24">
        <f t="shared" si="66"/>
        <v>27.700831024930746</v>
      </c>
      <c r="S249" s="24">
        <f t="shared" si="67"/>
        <v>22.5</v>
      </c>
      <c r="T249" s="45"/>
      <c r="U249" s="36">
        <f t="shared" si="68"/>
        <v>0</v>
      </c>
      <c r="V249" s="36">
        <f t="shared" si="79"/>
        <v>17.416666666666668</v>
      </c>
      <c r="W249" s="24">
        <f t="shared" si="80"/>
        <v>45.117497691597414</v>
      </c>
      <c r="X249" s="24">
        <f t="shared" si="81"/>
        <v>5.0833333333333321</v>
      </c>
      <c r="Y249" s="46"/>
      <c r="Z249" s="34">
        <v>0</v>
      </c>
      <c r="AA249" s="25">
        <f t="shared" si="69"/>
        <v>0</v>
      </c>
      <c r="AB249" s="10">
        <f t="shared" si="70"/>
        <v>0</v>
      </c>
      <c r="AC249" s="26">
        <f t="shared" si="71"/>
        <v>100</v>
      </c>
      <c r="AD249" s="47"/>
      <c r="AE249" s="26">
        <f t="shared" si="72"/>
        <v>0</v>
      </c>
      <c r="AF249" s="34">
        <v>0</v>
      </c>
      <c r="AG249" s="25">
        <f t="shared" si="73"/>
        <v>1</v>
      </c>
      <c r="AH249" s="10">
        <f t="shared" si="74"/>
        <v>0</v>
      </c>
      <c r="AI249" s="26">
        <f t="shared" si="75"/>
        <v>-100</v>
      </c>
      <c r="AJ249" s="47"/>
    </row>
    <row r="250" spans="2:36" ht="14.45">
      <c r="B250" s="22">
        <f t="shared" si="76"/>
        <v>0.16249999999999956</v>
      </c>
      <c r="D250" s="60" t="s">
        <v>112</v>
      </c>
      <c r="F250" s="31">
        <v>0</v>
      </c>
      <c r="G250" s="31">
        <v>0</v>
      </c>
      <c r="H250" s="52">
        <f t="shared" si="77"/>
        <v>8.7719298245614086E-2</v>
      </c>
      <c r="I250" s="44"/>
      <c r="J250" s="54">
        <f t="shared" si="62"/>
        <v>48.014773776546626</v>
      </c>
      <c r="K250" s="55">
        <f t="shared" si="63"/>
        <v>4.1666666666666687</v>
      </c>
      <c r="L250" s="54">
        <f>MIN(J$136:$J250)</f>
        <v>48.014773776546626</v>
      </c>
      <c r="M250" s="55">
        <f>MIN(K$136:$K250)</f>
        <v>4.1666666666666687</v>
      </c>
      <c r="N250" s="24">
        <f t="shared" si="64"/>
        <v>-96.029547553093252</v>
      </c>
      <c r="O250" s="24">
        <f t="shared" si="65"/>
        <v>8.3333333333333375</v>
      </c>
      <c r="P250" s="45"/>
      <c r="Q250" s="52">
        <f t="shared" si="78"/>
        <v>0.47368421052631582</v>
      </c>
      <c r="R250" s="24">
        <f t="shared" si="66"/>
        <v>27.700831024930746</v>
      </c>
      <c r="S250" s="24">
        <f t="shared" si="67"/>
        <v>22.5</v>
      </c>
      <c r="T250" s="45"/>
      <c r="U250" s="36">
        <f t="shared" si="68"/>
        <v>0</v>
      </c>
      <c r="V250" s="36">
        <f t="shared" si="79"/>
        <v>17.416666666666668</v>
      </c>
      <c r="W250" s="24">
        <f t="shared" si="80"/>
        <v>45.117497691597414</v>
      </c>
      <c r="X250" s="24">
        <f t="shared" si="81"/>
        <v>5.0833333333333321</v>
      </c>
      <c r="Y250" s="46"/>
      <c r="Z250" s="34">
        <v>0</v>
      </c>
      <c r="AA250" s="25">
        <f t="shared" si="69"/>
        <v>0</v>
      </c>
      <c r="AB250" s="10">
        <f t="shared" si="70"/>
        <v>0</v>
      </c>
      <c r="AC250" s="26">
        <f t="shared" si="71"/>
        <v>100</v>
      </c>
      <c r="AD250" s="47"/>
      <c r="AE250" s="26">
        <f t="shared" si="72"/>
        <v>0</v>
      </c>
      <c r="AF250" s="34">
        <v>0</v>
      </c>
      <c r="AG250" s="25">
        <f t="shared" si="73"/>
        <v>1</v>
      </c>
      <c r="AH250" s="10">
        <f t="shared" si="74"/>
        <v>0</v>
      </c>
      <c r="AI250" s="26">
        <f t="shared" si="75"/>
        <v>-100</v>
      </c>
      <c r="AJ250" s="47"/>
    </row>
    <row r="251" spans="2:36" ht="14.45">
      <c r="B251" s="22">
        <f t="shared" si="76"/>
        <v>0.163194444444444</v>
      </c>
      <c r="D251" s="60" t="s">
        <v>112</v>
      </c>
      <c r="F251" s="31">
        <v>0</v>
      </c>
      <c r="G251" s="31">
        <v>0</v>
      </c>
      <c r="H251" s="52">
        <f t="shared" si="77"/>
        <v>8.7719298245614086E-2</v>
      </c>
      <c r="I251" s="44"/>
      <c r="J251" s="54">
        <f t="shared" si="62"/>
        <v>48.014773776546626</v>
      </c>
      <c r="K251" s="55">
        <f t="shared" si="63"/>
        <v>4.1666666666666687</v>
      </c>
      <c r="L251" s="54">
        <f>MIN(J$136:$J251)</f>
        <v>48.014773776546626</v>
      </c>
      <c r="M251" s="55">
        <f>MIN(K$136:$K251)</f>
        <v>4.1666666666666687</v>
      </c>
      <c r="N251" s="24">
        <f t="shared" si="64"/>
        <v>-96.029547553093252</v>
      </c>
      <c r="O251" s="24">
        <f t="shared" si="65"/>
        <v>8.3333333333333375</v>
      </c>
      <c r="P251" s="45"/>
      <c r="Q251" s="52">
        <f t="shared" si="78"/>
        <v>0.47368421052631582</v>
      </c>
      <c r="R251" s="24">
        <f t="shared" si="66"/>
        <v>27.700831024930746</v>
      </c>
      <c r="S251" s="24">
        <f t="shared" si="67"/>
        <v>22.5</v>
      </c>
      <c r="T251" s="45"/>
      <c r="U251" s="36">
        <f t="shared" si="68"/>
        <v>0</v>
      </c>
      <c r="V251" s="36">
        <f t="shared" si="79"/>
        <v>17.416666666666668</v>
      </c>
      <c r="W251" s="24">
        <f t="shared" si="80"/>
        <v>45.117497691597414</v>
      </c>
      <c r="X251" s="24">
        <f t="shared" si="81"/>
        <v>5.0833333333333321</v>
      </c>
      <c r="Y251" s="46"/>
      <c r="Z251" s="34">
        <v>0</v>
      </c>
      <c r="AA251" s="25">
        <f t="shared" si="69"/>
        <v>0</v>
      </c>
      <c r="AB251" s="10">
        <f t="shared" si="70"/>
        <v>0</v>
      </c>
      <c r="AC251" s="26">
        <f t="shared" si="71"/>
        <v>100</v>
      </c>
      <c r="AD251" s="47"/>
      <c r="AE251" s="26">
        <f t="shared" si="72"/>
        <v>0</v>
      </c>
      <c r="AF251" s="34">
        <v>0</v>
      </c>
      <c r="AG251" s="25">
        <f t="shared" si="73"/>
        <v>1</v>
      </c>
      <c r="AH251" s="10">
        <f t="shared" si="74"/>
        <v>0</v>
      </c>
      <c r="AI251" s="26">
        <f t="shared" si="75"/>
        <v>-100</v>
      </c>
      <c r="AJ251" s="47"/>
    </row>
    <row r="252" spans="2:36" ht="14.45">
      <c r="B252" s="22">
        <f t="shared" si="76"/>
        <v>0.16388888888888845</v>
      </c>
      <c r="D252" s="60" t="s">
        <v>112</v>
      </c>
      <c r="F252" s="31">
        <v>0</v>
      </c>
      <c r="G252" s="31">
        <v>0</v>
      </c>
      <c r="H252" s="52">
        <f t="shared" si="77"/>
        <v>8.7719298245614086E-2</v>
      </c>
      <c r="I252" s="44"/>
      <c r="J252" s="54">
        <f t="shared" si="62"/>
        <v>48.014773776546626</v>
      </c>
      <c r="K252" s="55">
        <f t="shared" si="63"/>
        <v>4.1666666666666687</v>
      </c>
      <c r="L252" s="54">
        <f>MIN(J$136:$J252)</f>
        <v>48.014773776546626</v>
      </c>
      <c r="M252" s="55">
        <f>MIN(K$136:$K252)</f>
        <v>4.1666666666666687</v>
      </c>
      <c r="N252" s="24">
        <f t="shared" si="64"/>
        <v>-96.029547553093252</v>
      </c>
      <c r="O252" s="24">
        <f t="shared" si="65"/>
        <v>8.3333333333333375</v>
      </c>
      <c r="P252" s="45"/>
      <c r="Q252" s="52">
        <f t="shared" si="78"/>
        <v>0.47368421052631582</v>
      </c>
      <c r="R252" s="24">
        <f t="shared" si="66"/>
        <v>27.700831024930746</v>
      </c>
      <c r="S252" s="24">
        <f t="shared" si="67"/>
        <v>22.5</v>
      </c>
      <c r="T252" s="45"/>
      <c r="U252" s="36">
        <f t="shared" si="68"/>
        <v>0</v>
      </c>
      <c r="V252" s="36">
        <f t="shared" si="79"/>
        <v>17.416666666666668</v>
      </c>
      <c r="W252" s="24">
        <f t="shared" si="80"/>
        <v>45.117497691597414</v>
      </c>
      <c r="X252" s="24">
        <f t="shared" si="81"/>
        <v>5.0833333333333321</v>
      </c>
      <c r="Y252" s="46"/>
      <c r="Z252" s="34">
        <v>0</v>
      </c>
      <c r="AA252" s="25">
        <f t="shared" si="69"/>
        <v>0</v>
      </c>
      <c r="AB252" s="10">
        <f t="shared" si="70"/>
        <v>0</v>
      </c>
      <c r="AC252" s="26">
        <f t="shared" si="71"/>
        <v>100</v>
      </c>
      <c r="AD252" s="47"/>
      <c r="AE252" s="26">
        <f t="shared" si="72"/>
        <v>0</v>
      </c>
      <c r="AF252" s="34">
        <v>0</v>
      </c>
      <c r="AG252" s="25">
        <f t="shared" si="73"/>
        <v>1</v>
      </c>
      <c r="AH252" s="10">
        <f t="shared" si="74"/>
        <v>0</v>
      </c>
      <c r="AI252" s="26">
        <f t="shared" si="75"/>
        <v>-100</v>
      </c>
      <c r="AJ252" s="47"/>
    </row>
    <row r="253" spans="2:36" ht="14.45">
      <c r="B253" s="22">
        <f t="shared" si="76"/>
        <v>0.16458333333333289</v>
      </c>
      <c r="D253" s="60" t="s">
        <v>112</v>
      </c>
      <c r="F253" s="31">
        <v>0</v>
      </c>
      <c r="G253" s="31">
        <v>0</v>
      </c>
      <c r="H253" s="52">
        <f t="shared" si="77"/>
        <v>8.7719298245614086E-2</v>
      </c>
      <c r="I253" s="44"/>
      <c r="J253" s="54">
        <f t="shared" si="62"/>
        <v>48.014773776546626</v>
      </c>
      <c r="K253" s="55">
        <f t="shared" si="63"/>
        <v>4.1666666666666687</v>
      </c>
      <c r="L253" s="54">
        <f>MIN(J$136:$J253)</f>
        <v>48.014773776546626</v>
      </c>
      <c r="M253" s="55">
        <f>MIN(K$136:$K253)</f>
        <v>4.1666666666666687</v>
      </c>
      <c r="N253" s="24">
        <f t="shared" si="64"/>
        <v>-96.029547553093252</v>
      </c>
      <c r="O253" s="24">
        <f t="shared" si="65"/>
        <v>8.3333333333333375</v>
      </c>
      <c r="P253" s="45"/>
      <c r="Q253" s="52">
        <f t="shared" si="78"/>
        <v>0.47368421052631582</v>
      </c>
      <c r="R253" s="24">
        <f t="shared" si="66"/>
        <v>27.700831024930746</v>
      </c>
      <c r="S253" s="24">
        <f t="shared" si="67"/>
        <v>22.5</v>
      </c>
      <c r="T253" s="45"/>
      <c r="U253" s="36">
        <f t="shared" si="68"/>
        <v>0</v>
      </c>
      <c r="V253" s="36">
        <f t="shared" si="79"/>
        <v>17.416666666666668</v>
      </c>
      <c r="W253" s="24">
        <f t="shared" si="80"/>
        <v>45.117497691597414</v>
      </c>
      <c r="X253" s="24">
        <f t="shared" si="81"/>
        <v>5.0833333333333321</v>
      </c>
      <c r="Y253" s="46"/>
      <c r="Z253" s="34">
        <v>0</v>
      </c>
      <c r="AA253" s="25">
        <f t="shared" si="69"/>
        <v>0</v>
      </c>
      <c r="AB253" s="10">
        <f t="shared" si="70"/>
        <v>0</v>
      </c>
      <c r="AC253" s="26">
        <f t="shared" si="71"/>
        <v>100</v>
      </c>
      <c r="AD253" s="47"/>
      <c r="AE253" s="26">
        <f t="shared" si="72"/>
        <v>0</v>
      </c>
      <c r="AF253" s="34">
        <v>0</v>
      </c>
      <c r="AG253" s="25">
        <f t="shared" si="73"/>
        <v>1</v>
      </c>
      <c r="AH253" s="10">
        <f t="shared" si="74"/>
        <v>0</v>
      </c>
      <c r="AI253" s="26">
        <f t="shared" si="75"/>
        <v>-100</v>
      </c>
      <c r="AJ253" s="47"/>
    </row>
    <row r="254" spans="2:36" ht="14.45">
      <c r="B254" s="22">
        <f t="shared" si="76"/>
        <v>0.16527777777777733</v>
      </c>
      <c r="D254" s="60" t="s">
        <v>112</v>
      </c>
      <c r="F254" s="31">
        <v>0</v>
      </c>
      <c r="G254" s="31">
        <v>0</v>
      </c>
      <c r="H254" s="52">
        <f t="shared" si="77"/>
        <v>8.7719298245614086E-2</v>
      </c>
      <c r="I254" s="44"/>
      <c r="J254" s="54">
        <f t="shared" si="62"/>
        <v>48.014773776546626</v>
      </c>
      <c r="K254" s="55">
        <f t="shared" si="63"/>
        <v>4.1666666666666687</v>
      </c>
      <c r="L254" s="54">
        <f>MIN(J$136:$J254)</f>
        <v>48.014773776546626</v>
      </c>
      <c r="M254" s="55">
        <f>MIN(K$136:$K254)</f>
        <v>4.1666666666666687</v>
      </c>
      <c r="N254" s="24">
        <f t="shared" si="64"/>
        <v>-96.029547553093252</v>
      </c>
      <c r="O254" s="24">
        <f t="shared" si="65"/>
        <v>8.3333333333333375</v>
      </c>
      <c r="P254" s="45"/>
      <c r="Q254" s="52">
        <f t="shared" si="78"/>
        <v>0.47368421052631582</v>
      </c>
      <c r="R254" s="24">
        <f t="shared" si="66"/>
        <v>27.700831024930746</v>
      </c>
      <c r="S254" s="24">
        <f t="shared" si="67"/>
        <v>22.5</v>
      </c>
      <c r="T254" s="45"/>
      <c r="U254" s="36">
        <f t="shared" si="68"/>
        <v>0</v>
      </c>
      <c r="V254" s="36">
        <f t="shared" si="79"/>
        <v>17.416666666666668</v>
      </c>
      <c r="W254" s="24">
        <f t="shared" si="80"/>
        <v>45.117497691597414</v>
      </c>
      <c r="X254" s="24">
        <f t="shared" si="81"/>
        <v>5.0833333333333321</v>
      </c>
      <c r="Y254" s="46"/>
      <c r="Z254" s="34">
        <v>0</v>
      </c>
      <c r="AA254" s="25">
        <f t="shared" si="69"/>
        <v>0</v>
      </c>
      <c r="AB254" s="10">
        <f t="shared" si="70"/>
        <v>0</v>
      </c>
      <c r="AC254" s="26">
        <f t="shared" si="71"/>
        <v>100</v>
      </c>
      <c r="AD254" s="47"/>
      <c r="AE254" s="26">
        <f t="shared" si="72"/>
        <v>0</v>
      </c>
      <c r="AF254" s="34">
        <v>0</v>
      </c>
      <c r="AG254" s="25">
        <f t="shared" si="73"/>
        <v>1</v>
      </c>
      <c r="AH254" s="10">
        <f t="shared" si="74"/>
        <v>0</v>
      </c>
      <c r="AI254" s="26">
        <f t="shared" si="75"/>
        <v>-100</v>
      </c>
      <c r="AJ254" s="47"/>
    </row>
    <row r="255" spans="2:36" ht="14.45">
      <c r="B255" s="22">
        <f t="shared" si="76"/>
        <v>0.16597222222222177</v>
      </c>
      <c r="D255" s="60" t="s">
        <v>112</v>
      </c>
      <c r="F255" s="31">
        <v>0</v>
      </c>
      <c r="G255" s="31">
        <v>0</v>
      </c>
      <c r="H255" s="52">
        <f t="shared" si="77"/>
        <v>8.7719298245614086E-2</v>
      </c>
      <c r="I255" s="44"/>
      <c r="J255" s="54">
        <f t="shared" si="62"/>
        <v>48.014773776546626</v>
      </c>
      <c r="K255" s="55">
        <f t="shared" si="63"/>
        <v>4.1666666666666687</v>
      </c>
      <c r="L255" s="54">
        <f>MIN(J$136:$J255)</f>
        <v>48.014773776546626</v>
      </c>
      <c r="M255" s="55">
        <f>MIN(K$136:$K255)</f>
        <v>4.1666666666666687</v>
      </c>
      <c r="N255" s="24">
        <f t="shared" si="64"/>
        <v>-96.029547553093252</v>
      </c>
      <c r="O255" s="24">
        <f t="shared" si="65"/>
        <v>8.3333333333333375</v>
      </c>
      <c r="P255" s="45"/>
      <c r="Q255" s="52">
        <f t="shared" si="78"/>
        <v>0.47368421052631582</v>
      </c>
      <c r="R255" s="24">
        <f t="shared" si="66"/>
        <v>27.700831024930746</v>
      </c>
      <c r="S255" s="24">
        <f t="shared" si="67"/>
        <v>22.5</v>
      </c>
      <c r="T255" s="45"/>
      <c r="U255" s="36">
        <f t="shared" si="68"/>
        <v>0</v>
      </c>
      <c r="V255" s="36">
        <f t="shared" si="79"/>
        <v>17.416666666666668</v>
      </c>
      <c r="W255" s="24">
        <f t="shared" si="80"/>
        <v>45.117497691597414</v>
      </c>
      <c r="X255" s="24">
        <f t="shared" si="81"/>
        <v>5.0833333333333321</v>
      </c>
      <c r="Y255" s="46"/>
      <c r="Z255" s="34">
        <v>0</v>
      </c>
      <c r="AA255" s="25">
        <f t="shared" si="69"/>
        <v>0</v>
      </c>
      <c r="AB255" s="10">
        <f t="shared" si="70"/>
        <v>0</v>
      </c>
      <c r="AC255" s="26">
        <f t="shared" si="71"/>
        <v>100</v>
      </c>
      <c r="AD255" s="47"/>
      <c r="AE255" s="26">
        <f t="shared" si="72"/>
        <v>0</v>
      </c>
      <c r="AF255" s="34">
        <v>0</v>
      </c>
      <c r="AG255" s="25">
        <f t="shared" si="73"/>
        <v>1</v>
      </c>
      <c r="AH255" s="10">
        <f t="shared" si="74"/>
        <v>0</v>
      </c>
      <c r="AI255" s="26">
        <f t="shared" si="75"/>
        <v>-100</v>
      </c>
      <c r="AJ255" s="47"/>
    </row>
    <row r="256" spans="2:36" ht="14.45">
      <c r="B256" s="22">
        <f t="shared" si="76"/>
        <v>0.16666666666666621</v>
      </c>
      <c r="D256" s="60" t="s">
        <v>112</v>
      </c>
      <c r="F256" s="31">
        <v>0</v>
      </c>
      <c r="G256" s="31">
        <v>0</v>
      </c>
      <c r="H256" s="52">
        <f t="shared" si="77"/>
        <v>8.7719298245614086E-2</v>
      </c>
      <c r="I256" s="44"/>
      <c r="J256" s="54">
        <f t="shared" si="62"/>
        <v>48.014773776546626</v>
      </c>
      <c r="K256" s="55">
        <f t="shared" si="63"/>
        <v>4.1666666666666687</v>
      </c>
      <c r="L256" s="54">
        <f>MIN(J$136:$J256)</f>
        <v>48.014773776546626</v>
      </c>
      <c r="M256" s="55">
        <f>MIN(K$136:$K256)</f>
        <v>4.1666666666666687</v>
      </c>
      <c r="N256" s="24">
        <f t="shared" si="64"/>
        <v>-96.029547553093252</v>
      </c>
      <c r="O256" s="24">
        <f t="shared" si="65"/>
        <v>8.3333333333333375</v>
      </c>
      <c r="P256" s="45"/>
      <c r="Q256" s="52">
        <f t="shared" si="78"/>
        <v>0.47368421052631582</v>
      </c>
      <c r="R256" s="24">
        <f t="shared" si="66"/>
        <v>27.700831024930746</v>
      </c>
      <c r="S256" s="24">
        <f t="shared" si="67"/>
        <v>22.5</v>
      </c>
      <c r="T256" s="45"/>
      <c r="U256" s="36">
        <f t="shared" si="68"/>
        <v>0</v>
      </c>
      <c r="V256" s="36">
        <f t="shared" si="79"/>
        <v>17.416666666666668</v>
      </c>
      <c r="W256" s="24">
        <f t="shared" si="80"/>
        <v>45.117497691597414</v>
      </c>
      <c r="X256" s="24">
        <f t="shared" si="81"/>
        <v>5.0833333333333321</v>
      </c>
      <c r="Y256" s="46"/>
      <c r="Z256" s="34">
        <v>0</v>
      </c>
      <c r="AA256" s="25">
        <f t="shared" si="69"/>
        <v>0</v>
      </c>
      <c r="AB256" s="10">
        <f t="shared" si="70"/>
        <v>0</v>
      </c>
      <c r="AC256" s="26">
        <f t="shared" si="71"/>
        <v>100</v>
      </c>
      <c r="AD256" s="47"/>
      <c r="AE256" s="26">
        <f t="shared" si="72"/>
        <v>0</v>
      </c>
      <c r="AF256" s="34">
        <v>0</v>
      </c>
      <c r="AG256" s="25">
        <f t="shared" si="73"/>
        <v>1</v>
      </c>
      <c r="AH256" s="10">
        <f t="shared" si="74"/>
        <v>0</v>
      </c>
      <c r="AI256" s="26">
        <f t="shared" si="75"/>
        <v>-100</v>
      </c>
      <c r="AJ256" s="47"/>
    </row>
  </sheetData>
  <mergeCells count="16">
    <mergeCell ref="E21:E24"/>
    <mergeCell ref="D11:E11"/>
    <mergeCell ref="Z14:AJ14"/>
    <mergeCell ref="Z15:AD15"/>
    <mergeCell ref="AF15:AJ15"/>
    <mergeCell ref="E17:E20"/>
    <mergeCell ref="E49:E52"/>
    <mergeCell ref="E53:E56"/>
    <mergeCell ref="E57:E60"/>
    <mergeCell ref="E61:E64"/>
    <mergeCell ref="E25:E28"/>
    <mergeCell ref="E29:E32"/>
    <mergeCell ref="E33:E36"/>
    <mergeCell ref="E37:E40"/>
    <mergeCell ref="E41:E44"/>
    <mergeCell ref="E45:E48"/>
  </mergeCells>
  <conditionalFormatting sqref="A17:A136 J17:Y256 F122:H256 G107:H121 F17:H106">
    <cfRule type="expression" dxfId="29" priority="5">
      <formula>$A17="GC"</formula>
    </cfRule>
    <cfRule type="expression" dxfId="28" priority="6">
      <formula>$A17="X"</formula>
    </cfRule>
  </conditionalFormatting>
  <conditionalFormatting sqref="B17:C136 B137:B256">
    <cfRule type="expression" dxfId="27" priority="3">
      <formula>$AA17="GC"</formula>
    </cfRule>
    <cfRule type="expression" dxfId="26" priority="4">
      <formula>$AA17="X"</formula>
    </cfRule>
  </conditionalFormatting>
  <conditionalFormatting sqref="D11">
    <cfRule type="containsText" dxfId="25" priority="8" operator="containsText" text="Breach">
      <formula>NOT(ISERROR(SEARCH("Breach",D11)))</formula>
    </cfRule>
  </conditionalFormatting>
  <conditionalFormatting sqref="D11:E11">
    <cfRule type="containsText" dxfId="24" priority="7" operator="containsText" text="Ok">
      <formula>NOT(ISERROR(SEARCH("Ok",D11)))</formula>
    </cfRule>
  </conditionalFormatting>
  <conditionalFormatting sqref="F107:F121">
    <cfRule type="expression" dxfId="23" priority="1">
      <formula>$A107="GC"</formula>
    </cfRule>
    <cfRule type="expression" dxfId="22" priority="2">
      <formula>$A107="X"</formula>
    </cfRule>
  </conditionalFormatting>
  <dataValidations count="1">
    <dataValidation type="list" allowBlank="1" showInputMessage="1" showErrorMessage="1" sqref="AD17:AD256 AJ17:AJ256" xr:uid="{BCF31934-79A5-40F0-95D8-018E21D58D44}">
      <formula1>$J$2:$J$7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87B8CE-FC12-4E94-852B-95374A655679}">
  <dimension ref="A1:AJ256"/>
  <sheetViews>
    <sheetView showGridLines="0" topLeftCell="B9" zoomScale="90" zoomScaleNormal="90" workbookViewId="0">
      <pane xSplit="1" topLeftCell="C1" activePane="topRight" state="frozen"/>
      <selection pane="topRight" activeCell="G4" sqref="G4"/>
      <selection activeCell="B1" sqref="B1"/>
    </sheetView>
  </sheetViews>
  <sheetFormatPr defaultColWidth="9" defaultRowHeight="13.9"/>
  <cols>
    <col min="1" max="1" width="3.375" style="1" hidden="1" customWidth="1"/>
    <col min="2" max="2" width="13.375" style="1" customWidth="1"/>
    <col min="3" max="3" width="5.625" style="1" customWidth="1"/>
    <col min="4" max="4" width="14.25" style="1" customWidth="1"/>
    <col min="5" max="5" width="16.25" style="1" customWidth="1"/>
    <col min="6" max="6" width="17.75" style="1" customWidth="1"/>
    <col min="7" max="7" width="15.25" style="1" customWidth="1"/>
    <col min="8" max="8" width="12.375" style="1" customWidth="1"/>
    <col min="9" max="9" width="3.5" style="1" customWidth="1"/>
    <col min="10" max="13" width="13" style="1" customWidth="1"/>
    <col min="14" max="15" width="13" style="1" hidden="1" customWidth="1"/>
    <col min="16" max="16" width="1.75" style="1" hidden="1" customWidth="1"/>
    <col min="17" max="17" width="8.625" style="38" hidden="1" customWidth="1"/>
    <col min="18" max="19" width="13" style="1" hidden="1" customWidth="1"/>
    <col min="20" max="20" width="2.25" style="1" hidden="1" customWidth="1"/>
    <col min="21" max="22" width="11.375" style="1" hidden="1" customWidth="1"/>
    <col min="23" max="24" width="13" style="1" hidden="1" customWidth="1"/>
    <col min="25" max="25" width="21.75" style="1" customWidth="1"/>
    <col min="26" max="26" width="8.75" style="1" bestFit="1" customWidth="1"/>
    <col min="27" max="27" width="9.375" style="1" bestFit="1" customWidth="1"/>
    <col min="28" max="28" width="8.625" style="1" customWidth="1"/>
    <col min="29" max="29" width="11.25" style="1" bestFit="1" customWidth="1"/>
    <col min="30" max="31" width="8.625" style="1" customWidth="1"/>
    <col min="32" max="32" width="8.75" style="1" bestFit="1" customWidth="1"/>
    <col min="33" max="34" width="8.625" style="1" customWidth="1"/>
    <col min="35" max="35" width="10.25" style="1" bestFit="1" customWidth="1"/>
    <col min="36" max="37" width="8.625" style="1" customWidth="1"/>
    <col min="38" max="16384" width="9" style="1"/>
  </cols>
  <sheetData>
    <row r="1" spans="2:36" ht="14.45">
      <c r="B1" s="1" t="s">
        <v>47</v>
      </c>
      <c r="F1" s="2"/>
      <c r="G1" s="67" t="s">
        <v>113</v>
      </c>
      <c r="H1" s="3"/>
      <c r="I1" s="3"/>
      <c r="J1" s="3"/>
      <c r="K1" s="3"/>
      <c r="L1" s="3"/>
      <c r="M1" s="3"/>
      <c r="N1" s="3"/>
      <c r="O1" s="3"/>
      <c r="P1" s="3"/>
      <c r="Q1" s="18"/>
      <c r="R1" s="3"/>
      <c r="S1" s="3"/>
      <c r="T1" s="3"/>
      <c r="U1" s="3"/>
      <c r="V1" s="3"/>
      <c r="W1" s="3"/>
      <c r="X1" s="3"/>
      <c r="Z1" s="3"/>
      <c r="AA1" s="3"/>
      <c r="AB1" s="3"/>
      <c r="AC1" s="3"/>
      <c r="AD1" s="3"/>
      <c r="AE1" s="3"/>
      <c r="AF1" s="3"/>
      <c r="AG1" s="4"/>
    </row>
    <row r="2" spans="2:36">
      <c r="D2" s="5" t="s">
        <v>49</v>
      </c>
      <c r="E2" s="5" t="s">
        <v>50</v>
      </c>
      <c r="G2" s="65"/>
      <c r="AA2" s="6" t="s">
        <v>52</v>
      </c>
      <c r="AB2" s="7" t="s">
        <v>53</v>
      </c>
      <c r="AG2" s="4"/>
    </row>
    <row r="3" spans="2:36" ht="14.45">
      <c r="D3" s="8" t="s">
        <v>24</v>
      </c>
      <c r="E3" s="9" t="s">
        <v>10</v>
      </c>
      <c r="G3" s="66" t="s">
        <v>117</v>
      </c>
      <c r="H3" s="3"/>
      <c r="AA3" s="10" t="s">
        <v>54</v>
      </c>
      <c r="AB3" s="7" t="s">
        <v>55</v>
      </c>
      <c r="AG3" s="4"/>
    </row>
    <row r="4" spans="2:36">
      <c r="D4" s="11">
        <v>100</v>
      </c>
      <c r="E4" s="11">
        <v>50</v>
      </c>
      <c r="G4" s="1" t="s">
        <v>115</v>
      </c>
      <c r="AA4" s="12" t="s">
        <v>56</v>
      </c>
      <c r="AB4" s="7" t="s">
        <v>57</v>
      </c>
      <c r="AG4" s="4"/>
    </row>
    <row r="5" spans="2:36">
      <c r="D5" s="8" t="s">
        <v>58</v>
      </c>
      <c r="E5" s="9" t="s">
        <v>59</v>
      </c>
      <c r="AG5" s="4"/>
    </row>
    <row r="6" spans="2:36">
      <c r="D6" s="13">
        <v>0</v>
      </c>
      <c r="E6" s="13">
        <v>1</v>
      </c>
      <c r="U6" s="1">
        <f>30*50/60</f>
        <v>25</v>
      </c>
      <c r="AB6" s="1" t="s">
        <v>60</v>
      </c>
      <c r="AG6" s="4"/>
    </row>
    <row r="7" spans="2:36">
      <c r="D7" s="8" t="s">
        <v>61</v>
      </c>
      <c r="E7" s="9" t="s">
        <v>62</v>
      </c>
      <c r="I7" s="14"/>
      <c r="AB7" s="1" t="s">
        <v>63</v>
      </c>
      <c r="AG7" s="4"/>
    </row>
    <row r="8" spans="2:36">
      <c r="D8" s="13">
        <v>0.95</v>
      </c>
      <c r="E8" s="13">
        <v>0.95</v>
      </c>
      <c r="AG8" s="4"/>
    </row>
    <row r="9" spans="2:36">
      <c r="D9" s="15"/>
      <c r="AG9" s="4"/>
    </row>
    <row r="11" spans="2:36">
      <c r="C11" s="16" t="s">
        <v>64</v>
      </c>
      <c r="D11" s="77" t="str">
        <f>IF(SUM(AE17:AE136)&gt;0,"Breach","Ok")</f>
        <v>Ok</v>
      </c>
      <c r="E11" s="78"/>
    </row>
    <row r="13" spans="2:36">
      <c r="U13" s="37" t="s">
        <v>65</v>
      </c>
    </row>
    <row r="14" spans="2:36">
      <c r="B14" s="1" t="s">
        <v>66</v>
      </c>
      <c r="J14" s="18"/>
      <c r="K14" s="18"/>
      <c r="L14" s="18"/>
      <c r="M14" s="18"/>
      <c r="N14" s="3" t="s">
        <v>67</v>
      </c>
      <c r="O14" s="3" t="s">
        <v>67</v>
      </c>
      <c r="P14" s="3"/>
      <c r="Q14" s="37" t="s">
        <v>68</v>
      </c>
      <c r="R14" s="3" t="s">
        <v>69</v>
      </c>
      <c r="S14" s="3" t="s">
        <v>69</v>
      </c>
      <c r="T14" s="3"/>
      <c r="U14" s="37" t="s">
        <v>70</v>
      </c>
      <c r="V14" s="3"/>
      <c r="W14" s="3"/>
      <c r="X14" s="3"/>
      <c r="Z14" s="70" t="s">
        <v>71</v>
      </c>
      <c r="AA14" s="71"/>
      <c r="AB14" s="71"/>
      <c r="AC14" s="71"/>
      <c r="AD14" s="71"/>
      <c r="AE14" s="71"/>
      <c r="AF14" s="71"/>
      <c r="AG14" s="71"/>
      <c r="AH14" s="71"/>
      <c r="AI14" s="71"/>
      <c r="AJ14" s="72"/>
    </row>
    <row r="15" spans="2:36">
      <c r="B15" s="30">
        <f ca="1">INT(NOW())</f>
        <v>45763</v>
      </c>
      <c r="C15" s="33"/>
      <c r="J15" s="18" t="s">
        <v>72</v>
      </c>
      <c r="K15" s="18" t="s">
        <v>72</v>
      </c>
      <c r="L15" s="56" t="s">
        <v>73</v>
      </c>
      <c r="M15" s="56" t="s">
        <v>73</v>
      </c>
      <c r="N15" s="18" t="s">
        <v>74</v>
      </c>
      <c r="O15" s="18" t="s">
        <v>74</v>
      </c>
      <c r="P15" s="18"/>
      <c r="Q15" s="37" t="s">
        <v>75</v>
      </c>
      <c r="R15" s="18" t="s">
        <v>76</v>
      </c>
      <c r="S15" s="18" t="s">
        <v>77</v>
      </c>
      <c r="T15" s="18"/>
      <c r="U15" s="37" t="s">
        <v>78</v>
      </c>
      <c r="V15" s="18" t="s">
        <v>79</v>
      </c>
      <c r="W15" s="18" t="s">
        <v>80</v>
      </c>
      <c r="X15" s="18" t="s">
        <v>81</v>
      </c>
      <c r="Z15" s="76" t="s">
        <v>82</v>
      </c>
      <c r="AA15" s="68"/>
      <c r="AB15" s="68"/>
      <c r="AC15" s="68"/>
      <c r="AD15" s="68"/>
      <c r="AE15" s="17" t="s">
        <v>83</v>
      </c>
      <c r="AF15" s="68" t="s">
        <v>84</v>
      </c>
      <c r="AG15" s="68"/>
      <c r="AH15" s="68"/>
      <c r="AI15" s="68"/>
      <c r="AJ15" s="69"/>
    </row>
    <row r="16" spans="2:36">
      <c r="B16" s="3" t="s">
        <v>85</v>
      </c>
      <c r="C16" s="3"/>
      <c r="F16" s="18" t="s">
        <v>86</v>
      </c>
      <c r="G16" s="18" t="s">
        <v>87</v>
      </c>
      <c r="H16" s="18" t="s">
        <v>68</v>
      </c>
      <c r="J16" s="18" t="s">
        <v>88</v>
      </c>
      <c r="K16" s="18" t="s">
        <v>89</v>
      </c>
      <c r="L16" s="56" t="s">
        <v>88</v>
      </c>
      <c r="M16" s="56" t="s">
        <v>89</v>
      </c>
      <c r="N16" s="18" t="s">
        <v>90</v>
      </c>
      <c r="O16" s="18" t="s">
        <v>91</v>
      </c>
      <c r="P16" s="18"/>
      <c r="Q16" s="37" t="s">
        <v>92</v>
      </c>
      <c r="R16" s="18" t="s">
        <v>93</v>
      </c>
      <c r="S16" s="18" t="s">
        <v>94</v>
      </c>
      <c r="T16" s="18"/>
      <c r="U16" s="37" t="s">
        <v>95</v>
      </c>
      <c r="V16" s="18" t="s">
        <v>70</v>
      </c>
      <c r="W16" s="18" t="s">
        <v>41</v>
      </c>
      <c r="X16" s="18" t="s">
        <v>40</v>
      </c>
      <c r="Y16" s="18"/>
      <c r="Z16" s="19" t="s">
        <v>96</v>
      </c>
      <c r="AA16" s="20" t="s">
        <v>97</v>
      </c>
      <c r="AB16" s="20" t="s">
        <v>98</v>
      </c>
      <c r="AC16" s="20" t="s">
        <v>99</v>
      </c>
      <c r="AD16" s="20" t="s">
        <v>100</v>
      </c>
      <c r="AE16" s="20" t="s">
        <v>101</v>
      </c>
      <c r="AF16" s="19" t="s">
        <v>102</v>
      </c>
      <c r="AG16" s="20" t="s">
        <v>103</v>
      </c>
      <c r="AH16" s="20" t="s">
        <v>98</v>
      </c>
      <c r="AI16" s="20" t="s">
        <v>104</v>
      </c>
      <c r="AJ16" s="20" t="s">
        <v>100</v>
      </c>
    </row>
    <row r="17" spans="1:36">
      <c r="A17" s="21">
        <f t="shared" ref="A17:A64" ca="1" si="0">IF(AND(NOW()-$B17&lt;(1/48),NOW()-$B17&gt;0),"X",IF(AND($B17-NOW()&gt;(2/48),$B17-NOW()&lt;(3/48)),"GC",0))</f>
        <v>0</v>
      </c>
      <c r="B17" s="22">
        <v>6.9444444444444447E-4</v>
      </c>
      <c r="C17" s="23"/>
      <c r="D17" s="49" t="s">
        <v>105</v>
      </c>
      <c r="E17" s="73"/>
      <c r="F17" s="31">
        <v>0</v>
      </c>
      <c r="G17" s="31">
        <v>0</v>
      </c>
      <c r="H17" s="53">
        <v>1</v>
      </c>
      <c r="J17" s="54">
        <f>IF((-((($E$4*(1-H17))-((1-$E$6)*$E$4)-$AH17)/$D$8))&lt;(-$E$4*1),-$E$4*1,((($E$4*(1-H17))-((1-$E$6)*$E$4)-$AH17)/$D$8))</f>
        <v>0</v>
      </c>
      <c r="K17" s="55">
        <f>IF((((($E$4*H17)-($E$4*$D$6)-$AB17)*$E$8))*1&gt;$E$4,$E$4*1,((($E$4*H17)-($E$4*$D$6)-$AB17)*$E$8))</f>
        <v>47.5</v>
      </c>
      <c r="L17" s="54">
        <f>MIN(J17:$J$136)</f>
        <v>0</v>
      </c>
      <c r="M17" s="55">
        <f>MIN(K17:$K$136)</f>
        <v>11.687500000000018</v>
      </c>
      <c r="N17" s="24">
        <f>MAX(-$D$4,-J17*2)</f>
        <v>0</v>
      </c>
      <c r="O17" s="24">
        <f>MIN($D$4,K17*2)</f>
        <v>95</v>
      </c>
      <c r="P17" s="35"/>
      <c r="Q17" s="39">
        <f>H17</f>
        <v>1</v>
      </c>
      <c r="R17" s="24">
        <f>IF((-((($E$4*(1-Q17))-((1-$E$6)*$E$4)-$AH17)/$D$8))&lt;(-$E$4*1),-$E$4*1,((($E$4*(1-Q17))-((1-$E$6)*$E$4)-$AH17)/$D$8))</f>
        <v>0</v>
      </c>
      <c r="S17" s="24">
        <f>IF((((($E$4*Q17)-($E$4*$D$6)-$AB17)*$E$8))*1&gt;$E$4,$E$4*1,((($E$4*Q17)-($E$4*$D$6)-$AB17)*$E$8))</f>
        <v>47.5</v>
      </c>
      <c r="T17" s="35"/>
      <c r="U17" s="36">
        <f>IF(G17&gt;0,G17*(1/60)*$E$8,G17*(1/60)/$D$8)</f>
        <v>0</v>
      </c>
      <c r="V17" s="36">
        <v>0</v>
      </c>
      <c r="W17" s="24">
        <f>J17</f>
        <v>0</v>
      </c>
      <c r="X17" s="24">
        <f>K17</f>
        <v>47.5</v>
      </c>
      <c r="Y17" s="32" t="str">
        <f ca="1">IF(A17="X","Dispatch timeframe",IF(A17="GC","Scheduling timeframe",""))</f>
        <v/>
      </c>
      <c r="Z17" s="34">
        <v>0</v>
      </c>
      <c r="AA17" s="25">
        <f>(AB17/$E$4)+$D$6</f>
        <v>0</v>
      </c>
      <c r="AB17" s="10">
        <f>Z17*IF(AD$17="DC",0.25,IF(AD$17="DM",0.5,1))</f>
        <v>0</v>
      </c>
      <c r="AC17" s="26">
        <f>$D$4-Z17</f>
        <v>100</v>
      </c>
      <c r="AD17" s="34"/>
      <c r="AE17" s="26">
        <f>IF(OR(H17&lt;AA17,H17&gt;AG17),1,0)</f>
        <v>0</v>
      </c>
      <c r="AF17" s="34">
        <v>0</v>
      </c>
      <c r="AG17" s="25">
        <f>1-(AH17/$E$4)-(1-$E$6)</f>
        <v>1</v>
      </c>
      <c r="AH17" s="10">
        <f>AF17*IF(AJ$17="DC",0.25,IF(AJ$17="DM",0.5,1))</f>
        <v>0</v>
      </c>
      <c r="AI17" s="26">
        <f>AF17-$D$4</f>
        <v>-100</v>
      </c>
      <c r="AJ17" s="34"/>
    </row>
    <row r="18" spans="1:36">
      <c r="A18" s="22">
        <f t="shared" ca="1" si="0"/>
        <v>0</v>
      </c>
      <c r="B18" s="22">
        <f>B17+1/(48*30)</f>
        <v>1.3888888888888889E-3</v>
      </c>
      <c r="C18" s="27"/>
      <c r="D18" s="49" t="s">
        <v>105</v>
      </c>
      <c r="E18" s="74"/>
      <c r="F18" s="31">
        <v>0</v>
      </c>
      <c r="G18" s="31">
        <v>0</v>
      </c>
      <c r="H18" s="52">
        <f>H17-(IF((F17+G17)&gt;0,(((F17+G17)*(1/60))/$E$8),(((F17+G17)*(1/60))*$D$8))/$E$4)</f>
        <v>1</v>
      </c>
      <c r="J18" s="54">
        <f t="shared" ref="J18:J81" si="1">IF((-((($E$4*(1-H18))-((1-$E$6)*$E$4)-$AH18)/$D$8))&lt;(-$E$4*1),-$E$4*1,((($E$4*(1-H18))-((1-$E$6)*$E$4)-$AH18)/$D$8))</f>
        <v>0</v>
      </c>
      <c r="K18" s="55">
        <f t="shared" ref="K18:K81" si="2">IF((((($E$4*H18)-($E$4*$D$6)-$AB18)*$E$8))*1&gt;$E$4,$E$4*1,((($E$4*H18)-($E$4*$D$6)-$AB18)*$E$8))</f>
        <v>47.5</v>
      </c>
      <c r="L18" s="54">
        <f>MIN(J18:$J$136)</f>
        <v>0</v>
      </c>
      <c r="M18" s="55">
        <f>MIN(K18:$K$136)</f>
        <v>11.687500000000018</v>
      </c>
      <c r="N18" s="24">
        <f t="shared" ref="N18:N81" si="3">MAX(-$D$4,-J18*2)</f>
        <v>0</v>
      </c>
      <c r="O18" s="24">
        <f t="shared" ref="O18:O81" si="4">MIN($D$4,K18*2)</f>
        <v>95</v>
      </c>
      <c r="P18" s="35"/>
      <c r="Q18" s="52">
        <f>Q17-(IF((F17)&gt;0,(((F17)*(1/60))/$E$8),(((F17)*(1/60))*$D$8))/$E$4)</f>
        <v>1</v>
      </c>
      <c r="R18" s="24">
        <f t="shared" ref="R18:R81" si="5">IF((-((($E$4*(1-Q18))-((1-$E$6)*$E$4)-$AH18)/$D$8))&lt;(-$E$4*1),-$E$4*1,((($E$4*(1-Q18))-((1-$E$6)*$E$4)-$AH18)/$D$8))</f>
        <v>0</v>
      </c>
      <c r="S18" s="24">
        <f t="shared" ref="S18:S81" si="6">IF((((($E$4*Q18)-($E$4*$D$6)-$AB18)*$E$8))*1&gt;$E$4,$E$4*1,((($E$4*Q18)-($E$4*$D$6)-$AB18)*$E$8))</f>
        <v>47.5</v>
      </c>
      <c r="T18" s="35"/>
      <c r="U18" s="36">
        <f t="shared" ref="U18:U81" si="7">IF(G18&gt;0,G18*(1/60)*$E$8,G18*(1/60)/$D$8)</f>
        <v>0</v>
      </c>
      <c r="V18" s="36">
        <f>V17+U17</f>
        <v>0</v>
      </c>
      <c r="W18" s="24">
        <f>R18+V18</f>
        <v>0</v>
      </c>
      <c r="X18" s="24">
        <f>S18-V18</f>
        <v>47.5</v>
      </c>
      <c r="Y18" s="32" t="str">
        <f t="shared" ref="Y18:Y64" ca="1" si="8">IF(A18="X","Dispatch timeframe",IF(A18="GC","Scheduling timeframe",""))</f>
        <v/>
      </c>
      <c r="Z18" s="34">
        <v>0</v>
      </c>
      <c r="AA18" s="25">
        <f t="shared" ref="AA18:AA81" si="9">(AB18/$E$4)+$D$6</f>
        <v>0</v>
      </c>
      <c r="AB18" s="10">
        <f t="shared" ref="AB18:AB81" si="10">Z18*IF(AD$17="DC",0.25,IF(AD$17="DM",0.5,1))</f>
        <v>0</v>
      </c>
      <c r="AC18" s="26">
        <f t="shared" ref="AC18:AC81" si="11">$D$4-Z18</f>
        <v>100</v>
      </c>
      <c r="AD18" s="34"/>
      <c r="AE18" s="26">
        <f t="shared" ref="AE18:AE81" si="12">IF(OR(H18&lt;AA18,H18&gt;AG18),1,0)</f>
        <v>0</v>
      </c>
      <c r="AF18" s="34">
        <v>0</v>
      </c>
      <c r="AG18" s="25">
        <f t="shared" ref="AG18:AG81" si="13">1-(AH18/$E$4)-(1-$E$6)</f>
        <v>1</v>
      </c>
      <c r="AH18" s="10">
        <f t="shared" ref="AH18:AH81" si="14">AF18*IF(AJ$17="DC",0.25,IF(AJ$17="DM",0.5,1))</f>
        <v>0</v>
      </c>
      <c r="AI18" s="26">
        <f t="shared" ref="AI18:AI81" si="15">AF18-$D$4</f>
        <v>-100</v>
      </c>
      <c r="AJ18" s="34"/>
    </row>
    <row r="19" spans="1:36">
      <c r="A19" s="22">
        <f t="shared" ca="1" si="0"/>
        <v>0</v>
      </c>
      <c r="B19" s="22">
        <f t="shared" ref="B19:B82" si="16">B18+1/(48*30)</f>
        <v>2.0833333333333333E-3</v>
      </c>
      <c r="C19" s="27"/>
      <c r="D19" s="49" t="s">
        <v>105</v>
      </c>
      <c r="E19" s="74"/>
      <c r="F19" s="31">
        <v>0</v>
      </c>
      <c r="G19" s="31">
        <v>0</v>
      </c>
      <c r="H19" s="52">
        <f t="shared" ref="H19:H82" si="17">H18-(IF((F18+G18)&gt;0,(((F18+G18)*(1/60))/$E$8),(((F18+G18)*(1/60))*$D$8))/$E$4)</f>
        <v>1</v>
      </c>
      <c r="J19" s="54">
        <f t="shared" si="1"/>
        <v>0</v>
      </c>
      <c r="K19" s="55">
        <f t="shared" si="2"/>
        <v>47.5</v>
      </c>
      <c r="L19" s="54">
        <f>MIN(J19:$J$136)</f>
        <v>0</v>
      </c>
      <c r="M19" s="55">
        <f>MIN(K19:$K$136)</f>
        <v>11.687500000000018</v>
      </c>
      <c r="N19" s="24">
        <f t="shared" si="3"/>
        <v>0</v>
      </c>
      <c r="O19" s="24">
        <f t="shared" si="4"/>
        <v>95</v>
      </c>
      <c r="P19" s="35"/>
      <c r="Q19" s="52">
        <f t="shared" ref="Q19:Q82" si="18">Q18-(IF((F18)&gt;0,(((F18)*(1/60))/$E$8),(((F18)*(1/60))*$D$8))/$E$4)</f>
        <v>1</v>
      </c>
      <c r="R19" s="24">
        <f t="shared" si="5"/>
        <v>0</v>
      </c>
      <c r="S19" s="24">
        <f t="shared" si="6"/>
        <v>47.5</v>
      </c>
      <c r="T19" s="35"/>
      <c r="U19" s="36">
        <f t="shared" si="7"/>
        <v>0</v>
      </c>
      <c r="V19" s="36">
        <f t="shared" ref="V19:V82" si="19">V18+U18</f>
        <v>0</v>
      </c>
      <c r="W19" s="24">
        <f t="shared" ref="W19:W82" si="20">R19+V19</f>
        <v>0</v>
      </c>
      <c r="X19" s="24">
        <f t="shared" ref="X19:X82" si="21">S19-V19</f>
        <v>47.5</v>
      </c>
      <c r="Y19" s="32" t="str">
        <f t="shared" ca="1" si="8"/>
        <v/>
      </c>
      <c r="Z19" s="34">
        <v>0</v>
      </c>
      <c r="AA19" s="25">
        <f t="shared" si="9"/>
        <v>0</v>
      </c>
      <c r="AB19" s="10">
        <f t="shared" si="10"/>
        <v>0</v>
      </c>
      <c r="AC19" s="26">
        <f t="shared" si="11"/>
        <v>100</v>
      </c>
      <c r="AD19" s="34"/>
      <c r="AE19" s="26">
        <f t="shared" si="12"/>
        <v>0</v>
      </c>
      <c r="AF19" s="34">
        <v>0</v>
      </c>
      <c r="AG19" s="25">
        <f t="shared" si="13"/>
        <v>1</v>
      </c>
      <c r="AH19" s="10">
        <f t="shared" si="14"/>
        <v>0</v>
      </c>
      <c r="AI19" s="26">
        <f t="shared" si="15"/>
        <v>-100</v>
      </c>
      <c r="AJ19" s="34"/>
    </row>
    <row r="20" spans="1:36">
      <c r="A20" s="22">
        <f t="shared" ca="1" si="0"/>
        <v>0</v>
      </c>
      <c r="B20" s="22">
        <f t="shared" si="16"/>
        <v>2.7777777777777779E-3</v>
      </c>
      <c r="C20" s="27"/>
      <c r="D20" s="49" t="s">
        <v>105</v>
      </c>
      <c r="E20" s="75"/>
      <c r="F20" s="31">
        <v>0</v>
      </c>
      <c r="G20" s="31">
        <v>0</v>
      </c>
      <c r="H20" s="52">
        <f t="shared" si="17"/>
        <v>1</v>
      </c>
      <c r="J20" s="54">
        <f t="shared" si="1"/>
        <v>0</v>
      </c>
      <c r="K20" s="55">
        <f t="shared" si="2"/>
        <v>47.5</v>
      </c>
      <c r="L20" s="54">
        <f>MIN(J20:$J$136)</f>
        <v>0</v>
      </c>
      <c r="M20" s="55">
        <f>MIN(K20:$K$136)</f>
        <v>11.687500000000018</v>
      </c>
      <c r="N20" s="24">
        <f t="shared" si="3"/>
        <v>0</v>
      </c>
      <c r="O20" s="24">
        <f t="shared" si="4"/>
        <v>95</v>
      </c>
      <c r="P20" s="35"/>
      <c r="Q20" s="52">
        <f t="shared" si="18"/>
        <v>1</v>
      </c>
      <c r="R20" s="24">
        <f t="shared" si="5"/>
        <v>0</v>
      </c>
      <c r="S20" s="24">
        <f t="shared" si="6"/>
        <v>47.5</v>
      </c>
      <c r="T20" s="35"/>
      <c r="U20" s="36">
        <f t="shared" si="7"/>
        <v>0</v>
      </c>
      <c r="V20" s="36">
        <f t="shared" si="19"/>
        <v>0</v>
      </c>
      <c r="W20" s="24">
        <f t="shared" si="20"/>
        <v>0</v>
      </c>
      <c r="X20" s="24">
        <f t="shared" si="21"/>
        <v>47.5</v>
      </c>
      <c r="Y20" s="32" t="str">
        <f t="shared" ca="1" si="8"/>
        <v/>
      </c>
      <c r="Z20" s="34">
        <v>0</v>
      </c>
      <c r="AA20" s="25">
        <f t="shared" si="9"/>
        <v>0</v>
      </c>
      <c r="AB20" s="10">
        <f t="shared" si="10"/>
        <v>0</v>
      </c>
      <c r="AC20" s="26">
        <f t="shared" si="11"/>
        <v>100</v>
      </c>
      <c r="AD20" s="34"/>
      <c r="AE20" s="26">
        <f t="shared" si="12"/>
        <v>0</v>
      </c>
      <c r="AF20" s="34">
        <v>0</v>
      </c>
      <c r="AG20" s="25">
        <f t="shared" si="13"/>
        <v>1</v>
      </c>
      <c r="AH20" s="10">
        <f t="shared" si="14"/>
        <v>0</v>
      </c>
      <c r="AI20" s="26">
        <f t="shared" si="15"/>
        <v>-100</v>
      </c>
      <c r="AJ20" s="34"/>
    </row>
    <row r="21" spans="1:36">
      <c r="A21" s="22">
        <f t="shared" ca="1" si="0"/>
        <v>0</v>
      </c>
      <c r="B21" s="22">
        <f t="shared" si="16"/>
        <v>3.4722222222222225E-3</v>
      </c>
      <c r="C21" s="27"/>
      <c r="D21" s="49" t="s">
        <v>105</v>
      </c>
      <c r="E21" s="73"/>
      <c r="F21" s="31">
        <v>0</v>
      </c>
      <c r="G21" s="31">
        <v>0</v>
      </c>
      <c r="H21" s="52">
        <f t="shared" si="17"/>
        <v>1</v>
      </c>
      <c r="J21" s="54">
        <f t="shared" si="1"/>
        <v>0</v>
      </c>
      <c r="K21" s="55">
        <f t="shared" si="2"/>
        <v>47.5</v>
      </c>
      <c r="L21" s="54">
        <f>MIN(J21:$J$136)</f>
        <v>0</v>
      </c>
      <c r="M21" s="55">
        <f>MIN(K21:$K$136)</f>
        <v>11.687500000000018</v>
      </c>
      <c r="N21" s="24">
        <f t="shared" si="3"/>
        <v>0</v>
      </c>
      <c r="O21" s="24">
        <f t="shared" si="4"/>
        <v>95</v>
      </c>
      <c r="P21" s="35"/>
      <c r="Q21" s="52">
        <f t="shared" si="18"/>
        <v>1</v>
      </c>
      <c r="R21" s="24">
        <f t="shared" si="5"/>
        <v>0</v>
      </c>
      <c r="S21" s="24">
        <f t="shared" si="6"/>
        <v>47.5</v>
      </c>
      <c r="T21" s="35"/>
      <c r="U21" s="36">
        <f t="shared" si="7"/>
        <v>0</v>
      </c>
      <c r="V21" s="36">
        <f t="shared" si="19"/>
        <v>0</v>
      </c>
      <c r="W21" s="24">
        <f t="shared" si="20"/>
        <v>0</v>
      </c>
      <c r="X21" s="24">
        <f t="shared" si="21"/>
        <v>47.5</v>
      </c>
      <c r="Y21" s="32" t="str">
        <f t="shared" ca="1" si="8"/>
        <v/>
      </c>
      <c r="Z21" s="34">
        <v>0</v>
      </c>
      <c r="AA21" s="25">
        <f t="shared" si="9"/>
        <v>0</v>
      </c>
      <c r="AB21" s="10">
        <f t="shared" si="10"/>
        <v>0</v>
      </c>
      <c r="AC21" s="26">
        <f t="shared" si="11"/>
        <v>100</v>
      </c>
      <c r="AD21" s="34"/>
      <c r="AE21" s="26">
        <f t="shared" si="12"/>
        <v>0</v>
      </c>
      <c r="AF21" s="34">
        <v>0</v>
      </c>
      <c r="AG21" s="25">
        <f t="shared" si="13"/>
        <v>1</v>
      </c>
      <c r="AH21" s="10">
        <f t="shared" si="14"/>
        <v>0</v>
      </c>
      <c r="AI21" s="26">
        <f t="shared" si="15"/>
        <v>-100</v>
      </c>
      <c r="AJ21" s="34"/>
    </row>
    <row r="22" spans="1:36">
      <c r="A22" s="22">
        <f t="shared" ca="1" si="0"/>
        <v>0</v>
      </c>
      <c r="B22" s="22">
        <f t="shared" si="16"/>
        <v>4.1666666666666666E-3</v>
      </c>
      <c r="C22" s="27"/>
      <c r="D22" s="49" t="s">
        <v>105</v>
      </c>
      <c r="E22" s="74"/>
      <c r="F22" s="31">
        <v>0</v>
      </c>
      <c r="G22" s="31">
        <v>0</v>
      </c>
      <c r="H22" s="52">
        <f t="shared" si="17"/>
        <v>1</v>
      </c>
      <c r="J22" s="54">
        <f t="shared" si="1"/>
        <v>0</v>
      </c>
      <c r="K22" s="55">
        <f t="shared" si="2"/>
        <v>47.5</v>
      </c>
      <c r="L22" s="54">
        <f>MIN(J22:$J$136)</f>
        <v>0</v>
      </c>
      <c r="M22" s="55">
        <f>MIN(K22:$K$136)</f>
        <v>11.687500000000018</v>
      </c>
      <c r="N22" s="24">
        <f t="shared" si="3"/>
        <v>0</v>
      </c>
      <c r="O22" s="24">
        <f t="shared" si="4"/>
        <v>95</v>
      </c>
      <c r="P22" s="35"/>
      <c r="Q22" s="52">
        <f t="shared" si="18"/>
        <v>1</v>
      </c>
      <c r="R22" s="24">
        <f t="shared" si="5"/>
        <v>0</v>
      </c>
      <c r="S22" s="24">
        <f t="shared" si="6"/>
        <v>47.5</v>
      </c>
      <c r="T22" s="35"/>
      <c r="U22" s="36">
        <f t="shared" si="7"/>
        <v>0</v>
      </c>
      <c r="V22" s="36">
        <f t="shared" si="19"/>
        <v>0</v>
      </c>
      <c r="W22" s="24">
        <f t="shared" si="20"/>
        <v>0</v>
      </c>
      <c r="X22" s="24">
        <f t="shared" si="21"/>
        <v>47.5</v>
      </c>
      <c r="Y22" s="32" t="str">
        <f t="shared" ca="1" si="8"/>
        <v/>
      </c>
      <c r="Z22" s="34">
        <v>0</v>
      </c>
      <c r="AA22" s="25">
        <f t="shared" si="9"/>
        <v>0</v>
      </c>
      <c r="AB22" s="10">
        <f t="shared" si="10"/>
        <v>0</v>
      </c>
      <c r="AC22" s="26">
        <f t="shared" si="11"/>
        <v>100</v>
      </c>
      <c r="AD22" s="34"/>
      <c r="AE22" s="26">
        <f t="shared" si="12"/>
        <v>0</v>
      </c>
      <c r="AF22" s="34">
        <v>0</v>
      </c>
      <c r="AG22" s="25">
        <f t="shared" si="13"/>
        <v>1</v>
      </c>
      <c r="AH22" s="10">
        <f t="shared" si="14"/>
        <v>0</v>
      </c>
      <c r="AI22" s="26">
        <f t="shared" si="15"/>
        <v>-100</v>
      </c>
      <c r="AJ22" s="34"/>
    </row>
    <row r="23" spans="1:36">
      <c r="A23" s="22">
        <f t="shared" ca="1" si="0"/>
        <v>0</v>
      </c>
      <c r="B23" s="22">
        <f t="shared" si="16"/>
        <v>4.8611111111111112E-3</v>
      </c>
      <c r="C23" s="27"/>
      <c r="D23" s="49" t="s">
        <v>105</v>
      </c>
      <c r="E23" s="74"/>
      <c r="F23" s="31">
        <v>0</v>
      </c>
      <c r="G23" s="31">
        <v>0</v>
      </c>
      <c r="H23" s="52">
        <f t="shared" si="17"/>
        <v>1</v>
      </c>
      <c r="J23" s="54">
        <f t="shared" si="1"/>
        <v>0</v>
      </c>
      <c r="K23" s="55">
        <f t="shared" si="2"/>
        <v>47.5</v>
      </c>
      <c r="L23" s="54">
        <f>MIN(J23:$J$136)</f>
        <v>0</v>
      </c>
      <c r="M23" s="55">
        <f>MIN(K23:$K$136)</f>
        <v>11.687500000000018</v>
      </c>
      <c r="N23" s="24">
        <f t="shared" si="3"/>
        <v>0</v>
      </c>
      <c r="O23" s="24">
        <f t="shared" si="4"/>
        <v>95</v>
      </c>
      <c r="P23" s="35"/>
      <c r="Q23" s="52">
        <f t="shared" si="18"/>
        <v>1</v>
      </c>
      <c r="R23" s="24">
        <f t="shared" si="5"/>
        <v>0</v>
      </c>
      <c r="S23" s="24">
        <f t="shared" si="6"/>
        <v>47.5</v>
      </c>
      <c r="T23" s="35"/>
      <c r="U23" s="36">
        <f t="shared" si="7"/>
        <v>0</v>
      </c>
      <c r="V23" s="36">
        <f t="shared" si="19"/>
        <v>0</v>
      </c>
      <c r="W23" s="24">
        <f t="shared" si="20"/>
        <v>0</v>
      </c>
      <c r="X23" s="24">
        <f t="shared" si="21"/>
        <v>47.5</v>
      </c>
      <c r="Y23" s="32" t="str">
        <f t="shared" ca="1" si="8"/>
        <v/>
      </c>
      <c r="Z23" s="34">
        <v>0</v>
      </c>
      <c r="AA23" s="25">
        <f t="shared" si="9"/>
        <v>0</v>
      </c>
      <c r="AB23" s="10">
        <f t="shared" si="10"/>
        <v>0</v>
      </c>
      <c r="AC23" s="26">
        <f t="shared" si="11"/>
        <v>100</v>
      </c>
      <c r="AD23" s="34"/>
      <c r="AE23" s="26">
        <f t="shared" si="12"/>
        <v>0</v>
      </c>
      <c r="AF23" s="34">
        <v>0</v>
      </c>
      <c r="AG23" s="25">
        <f t="shared" si="13"/>
        <v>1</v>
      </c>
      <c r="AH23" s="10">
        <f t="shared" si="14"/>
        <v>0</v>
      </c>
      <c r="AI23" s="26">
        <f t="shared" si="15"/>
        <v>-100</v>
      </c>
      <c r="AJ23" s="34"/>
    </row>
    <row r="24" spans="1:36">
      <c r="A24" s="28">
        <f t="shared" ca="1" si="0"/>
        <v>0</v>
      </c>
      <c r="B24" s="22">
        <f t="shared" si="16"/>
        <v>5.5555555555555558E-3</v>
      </c>
      <c r="C24" s="29"/>
      <c r="D24" s="49" t="s">
        <v>105</v>
      </c>
      <c r="E24" s="75"/>
      <c r="F24" s="31">
        <v>0</v>
      </c>
      <c r="G24" s="31">
        <v>0</v>
      </c>
      <c r="H24" s="52">
        <f t="shared" si="17"/>
        <v>1</v>
      </c>
      <c r="J24" s="54">
        <f t="shared" si="1"/>
        <v>0</v>
      </c>
      <c r="K24" s="55">
        <f t="shared" si="2"/>
        <v>47.5</v>
      </c>
      <c r="L24" s="54">
        <f>MIN(J24:$J$136)</f>
        <v>0</v>
      </c>
      <c r="M24" s="55">
        <f>MIN(K24:$K$136)</f>
        <v>11.687500000000018</v>
      </c>
      <c r="N24" s="24">
        <f t="shared" si="3"/>
        <v>0</v>
      </c>
      <c r="O24" s="24">
        <f t="shared" si="4"/>
        <v>95</v>
      </c>
      <c r="P24" s="35"/>
      <c r="Q24" s="52">
        <f t="shared" si="18"/>
        <v>1</v>
      </c>
      <c r="R24" s="24">
        <f t="shared" si="5"/>
        <v>0</v>
      </c>
      <c r="S24" s="24">
        <f t="shared" si="6"/>
        <v>47.5</v>
      </c>
      <c r="T24" s="35"/>
      <c r="U24" s="36">
        <f t="shared" si="7"/>
        <v>0</v>
      </c>
      <c r="V24" s="36">
        <f t="shared" si="19"/>
        <v>0</v>
      </c>
      <c r="W24" s="24">
        <f t="shared" si="20"/>
        <v>0</v>
      </c>
      <c r="X24" s="24">
        <f t="shared" si="21"/>
        <v>47.5</v>
      </c>
      <c r="Y24" s="32" t="str">
        <f t="shared" ca="1" si="8"/>
        <v/>
      </c>
      <c r="Z24" s="34">
        <v>0</v>
      </c>
      <c r="AA24" s="25">
        <f t="shared" si="9"/>
        <v>0</v>
      </c>
      <c r="AB24" s="10">
        <f t="shared" si="10"/>
        <v>0</v>
      </c>
      <c r="AC24" s="26">
        <f t="shared" si="11"/>
        <v>100</v>
      </c>
      <c r="AD24" s="34"/>
      <c r="AE24" s="26">
        <f t="shared" si="12"/>
        <v>0</v>
      </c>
      <c r="AF24" s="34">
        <v>0</v>
      </c>
      <c r="AG24" s="25">
        <f t="shared" si="13"/>
        <v>1</v>
      </c>
      <c r="AH24" s="10">
        <f t="shared" si="14"/>
        <v>0</v>
      </c>
      <c r="AI24" s="26">
        <f t="shared" si="15"/>
        <v>-100</v>
      </c>
      <c r="AJ24" s="34"/>
    </row>
    <row r="25" spans="1:36">
      <c r="A25" s="22">
        <f t="shared" ca="1" si="0"/>
        <v>0</v>
      </c>
      <c r="B25" s="22">
        <f t="shared" si="16"/>
        <v>6.2500000000000003E-3</v>
      </c>
      <c r="C25" s="27"/>
      <c r="D25" s="49" t="s">
        <v>105</v>
      </c>
      <c r="E25" s="73"/>
      <c r="F25" s="31">
        <v>0</v>
      </c>
      <c r="G25" s="31">
        <v>0</v>
      </c>
      <c r="H25" s="52">
        <f t="shared" si="17"/>
        <v>1</v>
      </c>
      <c r="J25" s="54">
        <f t="shared" si="1"/>
        <v>0</v>
      </c>
      <c r="K25" s="55">
        <f t="shared" si="2"/>
        <v>47.5</v>
      </c>
      <c r="L25" s="54">
        <f>MIN(J25:$J$136)</f>
        <v>0</v>
      </c>
      <c r="M25" s="55">
        <f>MIN(K25:$K$136)</f>
        <v>11.687500000000018</v>
      </c>
      <c r="N25" s="24">
        <f t="shared" si="3"/>
        <v>0</v>
      </c>
      <c r="O25" s="24">
        <f t="shared" si="4"/>
        <v>95</v>
      </c>
      <c r="P25" s="35"/>
      <c r="Q25" s="52">
        <f t="shared" si="18"/>
        <v>1</v>
      </c>
      <c r="R25" s="24">
        <f t="shared" si="5"/>
        <v>0</v>
      </c>
      <c r="S25" s="24">
        <f t="shared" si="6"/>
        <v>47.5</v>
      </c>
      <c r="T25" s="35"/>
      <c r="U25" s="36">
        <f t="shared" si="7"/>
        <v>0</v>
      </c>
      <c r="V25" s="36">
        <f t="shared" si="19"/>
        <v>0</v>
      </c>
      <c r="W25" s="24">
        <f t="shared" si="20"/>
        <v>0</v>
      </c>
      <c r="X25" s="24">
        <f t="shared" si="21"/>
        <v>47.5</v>
      </c>
      <c r="Y25" s="32" t="str">
        <f t="shared" ca="1" si="8"/>
        <v/>
      </c>
      <c r="Z25" s="34">
        <v>0</v>
      </c>
      <c r="AA25" s="25">
        <f t="shared" si="9"/>
        <v>0</v>
      </c>
      <c r="AB25" s="10">
        <f t="shared" si="10"/>
        <v>0</v>
      </c>
      <c r="AC25" s="26">
        <f t="shared" si="11"/>
        <v>100</v>
      </c>
      <c r="AD25" s="34"/>
      <c r="AE25" s="26">
        <f t="shared" si="12"/>
        <v>0</v>
      </c>
      <c r="AF25" s="34">
        <v>0</v>
      </c>
      <c r="AG25" s="25">
        <f t="shared" si="13"/>
        <v>1</v>
      </c>
      <c r="AH25" s="10">
        <f t="shared" si="14"/>
        <v>0</v>
      </c>
      <c r="AI25" s="26">
        <f t="shared" si="15"/>
        <v>-100</v>
      </c>
      <c r="AJ25" s="34"/>
    </row>
    <row r="26" spans="1:36">
      <c r="A26" s="22">
        <f t="shared" ca="1" si="0"/>
        <v>0</v>
      </c>
      <c r="B26" s="22">
        <f t="shared" si="16"/>
        <v>6.9444444444444449E-3</v>
      </c>
      <c r="C26" s="27"/>
      <c r="D26" s="49" t="s">
        <v>105</v>
      </c>
      <c r="E26" s="74"/>
      <c r="F26" s="31">
        <v>0</v>
      </c>
      <c r="G26" s="31">
        <v>100</v>
      </c>
      <c r="H26" s="52">
        <f t="shared" si="17"/>
        <v>1</v>
      </c>
      <c r="J26" s="54">
        <f t="shared" si="1"/>
        <v>0</v>
      </c>
      <c r="K26" s="55">
        <f t="shared" si="2"/>
        <v>47.5</v>
      </c>
      <c r="L26" s="54">
        <f>MIN(J26:$J$136)</f>
        <v>0</v>
      </c>
      <c r="M26" s="55">
        <f>MIN(K26:$K$136)</f>
        <v>11.687500000000018</v>
      </c>
      <c r="N26" s="24">
        <f t="shared" si="3"/>
        <v>0</v>
      </c>
      <c r="O26" s="24">
        <f t="shared" si="4"/>
        <v>95</v>
      </c>
      <c r="P26" s="35"/>
      <c r="Q26" s="52">
        <f t="shared" si="18"/>
        <v>1</v>
      </c>
      <c r="R26" s="24">
        <f t="shared" si="5"/>
        <v>0</v>
      </c>
      <c r="S26" s="24">
        <f t="shared" si="6"/>
        <v>47.5</v>
      </c>
      <c r="T26" s="35"/>
      <c r="U26" s="36">
        <f t="shared" si="7"/>
        <v>1.5833333333333333</v>
      </c>
      <c r="V26" s="36">
        <f t="shared" si="19"/>
        <v>0</v>
      </c>
      <c r="W26" s="24">
        <f t="shared" si="20"/>
        <v>0</v>
      </c>
      <c r="X26" s="24">
        <f t="shared" si="21"/>
        <v>47.5</v>
      </c>
      <c r="Y26" s="32" t="str">
        <f t="shared" ca="1" si="8"/>
        <v/>
      </c>
      <c r="Z26" s="34">
        <v>0</v>
      </c>
      <c r="AA26" s="25">
        <f t="shared" si="9"/>
        <v>0</v>
      </c>
      <c r="AB26" s="10">
        <f t="shared" si="10"/>
        <v>0</v>
      </c>
      <c r="AC26" s="26">
        <f t="shared" si="11"/>
        <v>100</v>
      </c>
      <c r="AD26" s="34"/>
      <c r="AE26" s="26">
        <f t="shared" si="12"/>
        <v>0</v>
      </c>
      <c r="AF26" s="34">
        <v>0</v>
      </c>
      <c r="AG26" s="25">
        <f t="shared" si="13"/>
        <v>1</v>
      </c>
      <c r="AH26" s="10">
        <f t="shared" si="14"/>
        <v>0</v>
      </c>
      <c r="AI26" s="26">
        <f t="shared" si="15"/>
        <v>-100</v>
      </c>
      <c r="AJ26" s="34"/>
    </row>
    <row r="27" spans="1:36">
      <c r="A27" s="22">
        <f t="shared" ca="1" si="0"/>
        <v>0</v>
      </c>
      <c r="B27" s="22">
        <f t="shared" si="16"/>
        <v>7.6388888888888895E-3</v>
      </c>
      <c r="C27" s="27"/>
      <c r="D27" s="49" t="s">
        <v>105</v>
      </c>
      <c r="E27" s="74"/>
      <c r="F27" s="31">
        <v>0</v>
      </c>
      <c r="G27" s="31">
        <v>100</v>
      </c>
      <c r="H27" s="52">
        <f t="shared" si="17"/>
        <v>0.96491228070175439</v>
      </c>
      <c r="J27" s="54">
        <f t="shared" si="1"/>
        <v>1.8467220683287164</v>
      </c>
      <c r="K27" s="55">
        <f t="shared" si="2"/>
        <v>45.833333333333329</v>
      </c>
      <c r="L27" s="54">
        <f>MIN(J27:$J$136)</f>
        <v>1.8467220683287164</v>
      </c>
      <c r="M27" s="55">
        <f>MIN(K27:$K$136)</f>
        <v>11.687500000000018</v>
      </c>
      <c r="N27" s="24">
        <f t="shared" si="3"/>
        <v>-3.6934441366574329</v>
      </c>
      <c r="O27" s="24">
        <f t="shared" si="4"/>
        <v>91.666666666666657</v>
      </c>
      <c r="P27" s="35"/>
      <c r="Q27" s="52">
        <f t="shared" si="18"/>
        <v>1</v>
      </c>
      <c r="R27" s="24">
        <f t="shared" si="5"/>
        <v>0</v>
      </c>
      <c r="S27" s="24">
        <f t="shared" si="6"/>
        <v>47.5</v>
      </c>
      <c r="T27" s="35"/>
      <c r="U27" s="36">
        <f t="shared" si="7"/>
        <v>1.5833333333333333</v>
      </c>
      <c r="V27" s="36">
        <f t="shared" si="19"/>
        <v>1.5833333333333333</v>
      </c>
      <c r="W27" s="24">
        <f t="shared" si="20"/>
        <v>1.5833333333333333</v>
      </c>
      <c r="X27" s="24">
        <f t="shared" si="21"/>
        <v>45.916666666666664</v>
      </c>
      <c r="Y27" s="32" t="str">
        <f t="shared" ca="1" si="8"/>
        <v/>
      </c>
      <c r="Z27" s="34">
        <v>0</v>
      </c>
      <c r="AA27" s="25">
        <f t="shared" si="9"/>
        <v>0</v>
      </c>
      <c r="AB27" s="10">
        <f t="shared" si="10"/>
        <v>0</v>
      </c>
      <c r="AC27" s="26">
        <f t="shared" si="11"/>
        <v>100</v>
      </c>
      <c r="AD27" s="34"/>
      <c r="AE27" s="26">
        <f t="shared" si="12"/>
        <v>0</v>
      </c>
      <c r="AF27" s="34">
        <v>0</v>
      </c>
      <c r="AG27" s="25">
        <f t="shared" si="13"/>
        <v>1</v>
      </c>
      <c r="AH27" s="10">
        <f t="shared" si="14"/>
        <v>0</v>
      </c>
      <c r="AI27" s="26">
        <f t="shared" si="15"/>
        <v>-100</v>
      </c>
      <c r="AJ27" s="34"/>
    </row>
    <row r="28" spans="1:36">
      <c r="A28" s="22">
        <f t="shared" ca="1" si="0"/>
        <v>0</v>
      </c>
      <c r="B28" s="22">
        <f t="shared" si="16"/>
        <v>8.3333333333333332E-3</v>
      </c>
      <c r="C28" s="27"/>
      <c r="D28" s="49" t="s">
        <v>105</v>
      </c>
      <c r="E28" s="75"/>
      <c r="F28" s="31">
        <v>0</v>
      </c>
      <c r="G28" s="31">
        <v>100</v>
      </c>
      <c r="H28" s="52">
        <f t="shared" si="17"/>
        <v>0.92982456140350878</v>
      </c>
      <c r="J28" s="54">
        <f t="shared" si="1"/>
        <v>3.6934441366574329</v>
      </c>
      <c r="K28" s="55">
        <f t="shared" si="2"/>
        <v>44.166666666666664</v>
      </c>
      <c r="L28" s="54">
        <f>MIN(J28:$J$136)</f>
        <v>3.6934441366574329</v>
      </c>
      <c r="M28" s="55">
        <f>MIN(K28:$K$136)</f>
        <v>11.687500000000018</v>
      </c>
      <c r="N28" s="24">
        <f t="shared" si="3"/>
        <v>-7.3868882733148657</v>
      </c>
      <c r="O28" s="24">
        <f t="shared" si="4"/>
        <v>88.333333333333329</v>
      </c>
      <c r="P28" s="35"/>
      <c r="Q28" s="52">
        <f t="shared" si="18"/>
        <v>1</v>
      </c>
      <c r="R28" s="24">
        <f t="shared" si="5"/>
        <v>0</v>
      </c>
      <c r="S28" s="24">
        <f t="shared" si="6"/>
        <v>47.5</v>
      </c>
      <c r="T28" s="35"/>
      <c r="U28" s="36">
        <f t="shared" si="7"/>
        <v>1.5833333333333333</v>
      </c>
      <c r="V28" s="36">
        <f t="shared" si="19"/>
        <v>3.1666666666666665</v>
      </c>
      <c r="W28" s="24">
        <f t="shared" si="20"/>
        <v>3.1666666666666665</v>
      </c>
      <c r="X28" s="24">
        <f t="shared" si="21"/>
        <v>44.333333333333336</v>
      </c>
      <c r="Y28" s="32" t="str">
        <f t="shared" ca="1" si="8"/>
        <v/>
      </c>
      <c r="Z28" s="34">
        <v>0</v>
      </c>
      <c r="AA28" s="25">
        <f t="shared" si="9"/>
        <v>0</v>
      </c>
      <c r="AB28" s="10">
        <f t="shared" si="10"/>
        <v>0</v>
      </c>
      <c r="AC28" s="26">
        <f t="shared" si="11"/>
        <v>100</v>
      </c>
      <c r="AD28" s="34"/>
      <c r="AE28" s="26">
        <f t="shared" si="12"/>
        <v>0</v>
      </c>
      <c r="AF28" s="34">
        <v>0</v>
      </c>
      <c r="AG28" s="25">
        <f t="shared" si="13"/>
        <v>1</v>
      </c>
      <c r="AH28" s="10">
        <f t="shared" si="14"/>
        <v>0</v>
      </c>
      <c r="AI28" s="26">
        <f t="shared" si="15"/>
        <v>-100</v>
      </c>
      <c r="AJ28" s="34"/>
    </row>
    <row r="29" spans="1:36">
      <c r="A29" s="22">
        <f t="shared" ca="1" si="0"/>
        <v>0</v>
      </c>
      <c r="B29" s="22">
        <f t="shared" si="16"/>
        <v>9.0277777777777769E-3</v>
      </c>
      <c r="C29" s="27"/>
      <c r="D29" s="49" t="s">
        <v>105</v>
      </c>
      <c r="E29" s="73"/>
      <c r="F29" s="31">
        <v>0</v>
      </c>
      <c r="G29" s="31">
        <v>100</v>
      </c>
      <c r="H29" s="52">
        <f t="shared" si="17"/>
        <v>0.89473684210526316</v>
      </c>
      <c r="J29" s="54">
        <f t="shared" si="1"/>
        <v>5.5401662049861491</v>
      </c>
      <c r="K29" s="55">
        <f t="shared" si="2"/>
        <v>42.5</v>
      </c>
      <c r="L29" s="54">
        <f>MIN(J29:$J$136)</f>
        <v>5.5401662049861491</v>
      </c>
      <c r="M29" s="55">
        <f>MIN(K29:$K$136)</f>
        <v>11.687500000000018</v>
      </c>
      <c r="N29" s="24">
        <f t="shared" si="3"/>
        <v>-11.080332409972298</v>
      </c>
      <c r="O29" s="24">
        <f t="shared" si="4"/>
        <v>85</v>
      </c>
      <c r="P29" s="35"/>
      <c r="Q29" s="52">
        <f t="shared" si="18"/>
        <v>1</v>
      </c>
      <c r="R29" s="24">
        <f t="shared" si="5"/>
        <v>0</v>
      </c>
      <c r="S29" s="24">
        <f t="shared" si="6"/>
        <v>47.5</v>
      </c>
      <c r="T29" s="35"/>
      <c r="U29" s="36">
        <f t="shared" si="7"/>
        <v>1.5833333333333333</v>
      </c>
      <c r="V29" s="36">
        <f t="shared" si="19"/>
        <v>4.75</v>
      </c>
      <c r="W29" s="24">
        <f t="shared" si="20"/>
        <v>4.75</v>
      </c>
      <c r="X29" s="24">
        <f t="shared" si="21"/>
        <v>42.75</v>
      </c>
      <c r="Y29" s="32" t="str">
        <f t="shared" ca="1" si="8"/>
        <v/>
      </c>
      <c r="Z29" s="34">
        <v>0</v>
      </c>
      <c r="AA29" s="25">
        <f t="shared" si="9"/>
        <v>0</v>
      </c>
      <c r="AB29" s="10">
        <f t="shared" si="10"/>
        <v>0</v>
      </c>
      <c r="AC29" s="26">
        <f t="shared" si="11"/>
        <v>100</v>
      </c>
      <c r="AD29" s="34"/>
      <c r="AE29" s="26">
        <f t="shared" si="12"/>
        <v>0</v>
      </c>
      <c r="AF29" s="34">
        <v>0</v>
      </c>
      <c r="AG29" s="25">
        <f t="shared" si="13"/>
        <v>1</v>
      </c>
      <c r="AH29" s="10">
        <f t="shared" si="14"/>
        <v>0</v>
      </c>
      <c r="AI29" s="26">
        <f t="shared" si="15"/>
        <v>-100</v>
      </c>
      <c r="AJ29" s="34"/>
    </row>
    <row r="30" spans="1:36">
      <c r="A30" s="22">
        <f t="shared" ca="1" si="0"/>
        <v>0</v>
      </c>
      <c r="B30" s="22">
        <f t="shared" si="16"/>
        <v>9.7222222222222206E-3</v>
      </c>
      <c r="C30" s="27"/>
      <c r="D30" s="49" t="s">
        <v>105</v>
      </c>
      <c r="E30" s="74"/>
      <c r="F30" s="31">
        <v>0</v>
      </c>
      <c r="G30" s="31">
        <v>100</v>
      </c>
      <c r="H30" s="52">
        <f t="shared" si="17"/>
        <v>0.85964912280701755</v>
      </c>
      <c r="J30" s="54">
        <f t="shared" si="1"/>
        <v>7.3868882733148657</v>
      </c>
      <c r="K30" s="55">
        <f t="shared" si="2"/>
        <v>40.833333333333329</v>
      </c>
      <c r="L30" s="54">
        <f>MIN(J30:$J$136)</f>
        <v>7.3868882733148657</v>
      </c>
      <c r="M30" s="55">
        <f>MIN(K30:$K$136)</f>
        <v>11.687500000000018</v>
      </c>
      <c r="N30" s="24">
        <f t="shared" si="3"/>
        <v>-14.773776546629731</v>
      </c>
      <c r="O30" s="24">
        <f t="shared" si="4"/>
        <v>81.666666666666657</v>
      </c>
      <c r="P30" s="35"/>
      <c r="Q30" s="52">
        <f t="shared" si="18"/>
        <v>1</v>
      </c>
      <c r="R30" s="24">
        <f t="shared" si="5"/>
        <v>0</v>
      </c>
      <c r="S30" s="24">
        <f t="shared" si="6"/>
        <v>47.5</v>
      </c>
      <c r="T30" s="35"/>
      <c r="U30" s="36">
        <f t="shared" si="7"/>
        <v>1.5833333333333333</v>
      </c>
      <c r="V30" s="36">
        <f t="shared" si="19"/>
        <v>6.333333333333333</v>
      </c>
      <c r="W30" s="24">
        <f t="shared" si="20"/>
        <v>6.333333333333333</v>
      </c>
      <c r="X30" s="24">
        <f t="shared" si="21"/>
        <v>41.166666666666664</v>
      </c>
      <c r="Y30" s="32" t="str">
        <f t="shared" ca="1" si="8"/>
        <v/>
      </c>
      <c r="Z30" s="34">
        <v>0</v>
      </c>
      <c r="AA30" s="25">
        <f t="shared" si="9"/>
        <v>0</v>
      </c>
      <c r="AB30" s="10">
        <f t="shared" si="10"/>
        <v>0</v>
      </c>
      <c r="AC30" s="26">
        <f t="shared" si="11"/>
        <v>100</v>
      </c>
      <c r="AD30" s="34"/>
      <c r="AE30" s="26">
        <f t="shared" si="12"/>
        <v>0</v>
      </c>
      <c r="AF30" s="34">
        <v>0</v>
      </c>
      <c r="AG30" s="25">
        <f t="shared" si="13"/>
        <v>1</v>
      </c>
      <c r="AH30" s="10">
        <f t="shared" si="14"/>
        <v>0</v>
      </c>
      <c r="AI30" s="26">
        <f t="shared" si="15"/>
        <v>-100</v>
      </c>
      <c r="AJ30" s="34"/>
    </row>
    <row r="31" spans="1:36">
      <c r="A31" s="22">
        <f t="shared" ca="1" si="0"/>
        <v>0</v>
      </c>
      <c r="B31" s="22">
        <f t="shared" si="16"/>
        <v>1.0416666666666664E-2</v>
      </c>
      <c r="C31" s="27"/>
      <c r="D31" s="49" t="s">
        <v>105</v>
      </c>
      <c r="E31" s="74"/>
      <c r="F31" s="31">
        <v>0</v>
      </c>
      <c r="G31" s="31">
        <v>100</v>
      </c>
      <c r="H31" s="52">
        <f t="shared" si="17"/>
        <v>0.82456140350877194</v>
      </c>
      <c r="J31" s="54">
        <f t="shared" si="1"/>
        <v>9.2336103416435815</v>
      </c>
      <c r="K31" s="55">
        <f t="shared" si="2"/>
        <v>39.166666666666664</v>
      </c>
      <c r="L31" s="54">
        <f>MIN(J31:$J$136)</f>
        <v>9.2336103416435815</v>
      </c>
      <c r="M31" s="55">
        <f>MIN(K31:$K$136)</f>
        <v>11.687500000000018</v>
      </c>
      <c r="N31" s="24">
        <f t="shared" si="3"/>
        <v>-18.467220683287163</v>
      </c>
      <c r="O31" s="24">
        <f t="shared" si="4"/>
        <v>78.333333333333329</v>
      </c>
      <c r="P31" s="35"/>
      <c r="Q31" s="52">
        <f t="shared" si="18"/>
        <v>1</v>
      </c>
      <c r="R31" s="24">
        <f t="shared" si="5"/>
        <v>0</v>
      </c>
      <c r="S31" s="24">
        <f t="shared" si="6"/>
        <v>47.5</v>
      </c>
      <c r="T31" s="35"/>
      <c r="U31" s="36">
        <f t="shared" si="7"/>
        <v>1.5833333333333333</v>
      </c>
      <c r="V31" s="36">
        <f t="shared" si="19"/>
        <v>7.9166666666666661</v>
      </c>
      <c r="W31" s="24">
        <f t="shared" si="20"/>
        <v>7.9166666666666661</v>
      </c>
      <c r="X31" s="24">
        <f t="shared" si="21"/>
        <v>39.583333333333336</v>
      </c>
      <c r="Y31" s="32" t="str">
        <f t="shared" ca="1" si="8"/>
        <v/>
      </c>
      <c r="Z31" s="34">
        <v>0</v>
      </c>
      <c r="AA31" s="25">
        <f t="shared" si="9"/>
        <v>0</v>
      </c>
      <c r="AB31" s="10">
        <f t="shared" si="10"/>
        <v>0</v>
      </c>
      <c r="AC31" s="26">
        <f t="shared" si="11"/>
        <v>100</v>
      </c>
      <c r="AD31" s="34"/>
      <c r="AE31" s="26">
        <f t="shared" si="12"/>
        <v>0</v>
      </c>
      <c r="AF31" s="34">
        <v>0</v>
      </c>
      <c r="AG31" s="25">
        <f t="shared" si="13"/>
        <v>1</v>
      </c>
      <c r="AH31" s="10">
        <f t="shared" si="14"/>
        <v>0</v>
      </c>
      <c r="AI31" s="26">
        <f t="shared" si="15"/>
        <v>-100</v>
      </c>
      <c r="AJ31" s="34"/>
    </row>
    <row r="32" spans="1:36">
      <c r="A32" s="28">
        <f t="shared" ca="1" si="0"/>
        <v>0</v>
      </c>
      <c r="B32" s="22">
        <f t="shared" si="16"/>
        <v>1.1111111111111108E-2</v>
      </c>
      <c r="C32" s="29"/>
      <c r="D32" s="49" t="s">
        <v>105</v>
      </c>
      <c r="E32" s="75"/>
      <c r="F32" s="31">
        <v>0</v>
      </c>
      <c r="G32" s="31">
        <v>100</v>
      </c>
      <c r="H32" s="52">
        <f t="shared" si="17"/>
        <v>0.78947368421052633</v>
      </c>
      <c r="J32" s="54">
        <f t="shared" si="1"/>
        <v>11.080332409972298</v>
      </c>
      <c r="K32" s="55">
        <f t="shared" si="2"/>
        <v>37.5</v>
      </c>
      <c r="L32" s="54">
        <f>MIN(J32:$J$136)</f>
        <v>11.080332409972298</v>
      </c>
      <c r="M32" s="55">
        <f>MIN(K32:$K$136)</f>
        <v>11.687500000000018</v>
      </c>
      <c r="N32" s="24">
        <f t="shared" si="3"/>
        <v>-22.160664819944596</v>
      </c>
      <c r="O32" s="24">
        <f t="shared" si="4"/>
        <v>75</v>
      </c>
      <c r="P32" s="35"/>
      <c r="Q32" s="52">
        <f t="shared" si="18"/>
        <v>1</v>
      </c>
      <c r="R32" s="24">
        <f t="shared" si="5"/>
        <v>0</v>
      </c>
      <c r="S32" s="24">
        <f t="shared" si="6"/>
        <v>47.5</v>
      </c>
      <c r="T32" s="35"/>
      <c r="U32" s="36">
        <f t="shared" si="7"/>
        <v>1.5833333333333333</v>
      </c>
      <c r="V32" s="36">
        <f t="shared" si="19"/>
        <v>9.5</v>
      </c>
      <c r="W32" s="24">
        <f t="shared" si="20"/>
        <v>9.5</v>
      </c>
      <c r="X32" s="24">
        <f t="shared" si="21"/>
        <v>38</v>
      </c>
      <c r="Y32" s="32" t="str">
        <f t="shared" ca="1" si="8"/>
        <v/>
      </c>
      <c r="Z32" s="34">
        <v>0</v>
      </c>
      <c r="AA32" s="25">
        <f t="shared" si="9"/>
        <v>0</v>
      </c>
      <c r="AB32" s="10">
        <f t="shared" si="10"/>
        <v>0</v>
      </c>
      <c r="AC32" s="26">
        <f t="shared" si="11"/>
        <v>100</v>
      </c>
      <c r="AD32" s="34"/>
      <c r="AE32" s="26">
        <f t="shared" si="12"/>
        <v>0</v>
      </c>
      <c r="AF32" s="34">
        <v>0</v>
      </c>
      <c r="AG32" s="25">
        <f t="shared" si="13"/>
        <v>1</v>
      </c>
      <c r="AH32" s="10">
        <f t="shared" si="14"/>
        <v>0</v>
      </c>
      <c r="AI32" s="26">
        <f t="shared" si="15"/>
        <v>-100</v>
      </c>
      <c r="AJ32" s="34"/>
    </row>
    <row r="33" spans="1:36">
      <c r="A33" s="22">
        <f t="shared" ca="1" si="0"/>
        <v>0</v>
      </c>
      <c r="B33" s="22">
        <f t="shared" si="16"/>
        <v>1.1805555555555552E-2</v>
      </c>
      <c r="C33" s="27"/>
      <c r="D33" s="49" t="s">
        <v>105</v>
      </c>
      <c r="E33" s="73"/>
      <c r="F33" s="31">
        <v>0</v>
      </c>
      <c r="G33" s="31">
        <v>100</v>
      </c>
      <c r="H33" s="52">
        <f t="shared" si="17"/>
        <v>0.75438596491228072</v>
      </c>
      <c r="J33" s="54">
        <f t="shared" si="1"/>
        <v>12.927054478301015</v>
      </c>
      <c r="K33" s="55">
        <f t="shared" si="2"/>
        <v>35.833333333333329</v>
      </c>
      <c r="L33" s="54">
        <f>MIN(J33:$J$136)</f>
        <v>11.98060941828253</v>
      </c>
      <c r="M33" s="55">
        <f>MIN(K33:$K$136)</f>
        <v>11.687500000000018</v>
      </c>
      <c r="N33" s="24">
        <f t="shared" si="3"/>
        <v>-25.85410895660203</v>
      </c>
      <c r="O33" s="24">
        <f t="shared" si="4"/>
        <v>71.666666666666657</v>
      </c>
      <c r="P33" s="35"/>
      <c r="Q33" s="52">
        <f t="shared" si="18"/>
        <v>1</v>
      </c>
      <c r="R33" s="24">
        <f t="shared" si="5"/>
        <v>0</v>
      </c>
      <c r="S33" s="24">
        <f t="shared" si="6"/>
        <v>47.5</v>
      </c>
      <c r="T33" s="35"/>
      <c r="U33" s="36">
        <f t="shared" si="7"/>
        <v>1.5833333333333333</v>
      </c>
      <c r="V33" s="36">
        <f t="shared" si="19"/>
        <v>11.083333333333334</v>
      </c>
      <c r="W33" s="24">
        <f t="shared" si="20"/>
        <v>11.083333333333334</v>
      </c>
      <c r="X33" s="24">
        <f t="shared" si="21"/>
        <v>36.416666666666664</v>
      </c>
      <c r="Y33" s="32" t="str">
        <f t="shared" ca="1" si="8"/>
        <v/>
      </c>
      <c r="Z33" s="34">
        <v>0</v>
      </c>
      <c r="AA33" s="25">
        <f t="shared" si="9"/>
        <v>0</v>
      </c>
      <c r="AB33" s="10">
        <f t="shared" si="10"/>
        <v>0</v>
      </c>
      <c r="AC33" s="26">
        <f t="shared" si="11"/>
        <v>100</v>
      </c>
      <c r="AD33" s="34"/>
      <c r="AE33" s="26">
        <f t="shared" si="12"/>
        <v>0</v>
      </c>
      <c r="AF33" s="34">
        <v>0</v>
      </c>
      <c r="AG33" s="25">
        <f t="shared" si="13"/>
        <v>1</v>
      </c>
      <c r="AH33" s="10">
        <f t="shared" si="14"/>
        <v>0</v>
      </c>
      <c r="AI33" s="26">
        <f t="shared" si="15"/>
        <v>-100</v>
      </c>
      <c r="AJ33" s="34"/>
    </row>
    <row r="34" spans="1:36">
      <c r="A34" s="22">
        <f t="shared" ca="1" si="0"/>
        <v>0</v>
      </c>
      <c r="B34" s="22">
        <f t="shared" si="16"/>
        <v>1.2499999999999995E-2</v>
      </c>
      <c r="C34" s="27"/>
      <c r="D34" s="49" t="s">
        <v>105</v>
      </c>
      <c r="E34" s="74"/>
      <c r="F34" s="31">
        <v>0</v>
      </c>
      <c r="G34" s="31">
        <v>100</v>
      </c>
      <c r="H34" s="52">
        <f t="shared" si="17"/>
        <v>0.7192982456140351</v>
      </c>
      <c r="J34" s="54">
        <f t="shared" si="1"/>
        <v>14.773776546629731</v>
      </c>
      <c r="K34" s="55">
        <f t="shared" si="2"/>
        <v>34.166666666666664</v>
      </c>
      <c r="L34" s="54">
        <f>MIN(J34:$J$136)</f>
        <v>11.98060941828253</v>
      </c>
      <c r="M34" s="55">
        <f>MIN(K34:$K$136)</f>
        <v>11.687500000000018</v>
      </c>
      <c r="N34" s="24">
        <f t="shared" si="3"/>
        <v>-29.547553093259463</v>
      </c>
      <c r="O34" s="24">
        <f t="shared" si="4"/>
        <v>68.333333333333329</v>
      </c>
      <c r="P34" s="35"/>
      <c r="Q34" s="52">
        <f t="shared" si="18"/>
        <v>1</v>
      </c>
      <c r="R34" s="24">
        <f t="shared" si="5"/>
        <v>0</v>
      </c>
      <c r="S34" s="24">
        <f t="shared" si="6"/>
        <v>47.5</v>
      </c>
      <c r="T34" s="35"/>
      <c r="U34" s="36">
        <f t="shared" si="7"/>
        <v>1.5833333333333333</v>
      </c>
      <c r="V34" s="36">
        <f t="shared" si="19"/>
        <v>12.666666666666668</v>
      </c>
      <c r="W34" s="24">
        <f t="shared" si="20"/>
        <v>12.666666666666668</v>
      </c>
      <c r="X34" s="24">
        <f t="shared" si="21"/>
        <v>34.833333333333329</v>
      </c>
      <c r="Y34" s="32" t="str">
        <f t="shared" ca="1" si="8"/>
        <v/>
      </c>
      <c r="Z34" s="34">
        <v>0</v>
      </c>
      <c r="AA34" s="25">
        <f t="shared" si="9"/>
        <v>0</v>
      </c>
      <c r="AB34" s="10">
        <f t="shared" si="10"/>
        <v>0</v>
      </c>
      <c r="AC34" s="26">
        <f t="shared" si="11"/>
        <v>100</v>
      </c>
      <c r="AD34" s="34"/>
      <c r="AE34" s="26">
        <f t="shared" si="12"/>
        <v>0</v>
      </c>
      <c r="AF34" s="34">
        <v>0</v>
      </c>
      <c r="AG34" s="25">
        <f t="shared" si="13"/>
        <v>1</v>
      </c>
      <c r="AH34" s="10">
        <f t="shared" si="14"/>
        <v>0</v>
      </c>
      <c r="AI34" s="26">
        <f t="shared" si="15"/>
        <v>-100</v>
      </c>
      <c r="AJ34" s="34"/>
    </row>
    <row r="35" spans="1:36">
      <c r="A35" s="22">
        <f t="shared" ca="1" si="0"/>
        <v>0</v>
      </c>
      <c r="B35" s="22">
        <f t="shared" si="16"/>
        <v>1.3194444444444439E-2</v>
      </c>
      <c r="C35" s="27"/>
      <c r="D35" s="49" t="s">
        <v>105</v>
      </c>
      <c r="E35" s="74"/>
      <c r="F35" s="31">
        <v>0</v>
      </c>
      <c r="G35" s="31">
        <v>100</v>
      </c>
      <c r="H35" s="52">
        <f t="shared" si="17"/>
        <v>0.68421052631578949</v>
      </c>
      <c r="J35" s="54">
        <f t="shared" si="1"/>
        <v>16.62049861495845</v>
      </c>
      <c r="K35" s="55">
        <f t="shared" si="2"/>
        <v>32.5</v>
      </c>
      <c r="L35" s="54">
        <f>MIN(J35:$J$136)</f>
        <v>11.98060941828253</v>
      </c>
      <c r="M35" s="55">
        <f>MIN(K35:$K$136)</f>
        <v>11.687500000000018</v>
      </c>
      <c r="N35" s="24">
        <f t="shared" si="3"/>
        <v>-33.2409972299169</v>
      </c>
      <c r="O35" s="24">
        <f t="shared" si="4"/>
        <v>65</v>
      </c>
      <c r="P35" s="35"/>
      <c r="Q35" s="52">
        <f t="shared" si="18"/>
        <v>1</v>
      </c>
      <c r="R35" s="24">
        <f t="shared" si="5"/>
        <v>0</v>
      </c>
      <c r="S35" s="24">
        <f t="shared" si="6"/>
        <v>47.5</v>
      </c>
      <c r="T35" s="35"/>
      <c r="U35" s="36">
        <f t="shared" si="7"/>
        <v>1.5833333333333333</v>
      </c>
      <c r="V35" s="36">
        <f t="shared" si="19"/>
        <v>14.250000000000002</v>
      </c>
      <c r="W35" s="24">
        <f t="shared" si="20"/>
        <v>14.250000000000002</v>
      </c>
      <c r="X35" s="24">
        <f t="shared" si="21"/>
        <v>33.25</v>
      </c>
      <c r="Y35" s="32" t="str">
        <f t="shared" ca="1" si="8"/>
        <v/>
      </c>
      <c r="Z35" s="34">
        <v>0</v>
      </c>
      <c r="AA35" s="25">
        <f t="shared" si="9"/>
        <v>0</v>
      </c>
      <c r="AB35" s="10">
        <f t="shared" si="10"/>
        <v>0</v>
      </c>
      <c r="AC35" s="26">
        <f t="shared" si="11"/>
        <v>100</v>
      </c>
      <c r="AD35" s="34"/>
      <c r="AE35" s="26">
        <f t="shared" si="12"/>
        <v>0</v>
      </c>
      <c r="AF35" s="34">
        <v>0</v>
      </c>
      <c r="AG35" s="25">
        <f t="shared" si="13"/>
        <v>1</v>
      </c>
      <c r="AH35" s="10">
        <f t="shared" si="14"/>
        <v>0</v>
      </c>
      <c r="AI35" s="26">
        <f t="shared" si="15"/>
        <v>-100</v>
      </c>
      <c r="AJ35" s="34"/>
    </row>
    <row r="36" spans="1:36">
      <c r="A36" s="22">
        <f t="shared" ca="1" si="0"/>
        <v>0</v>
      </c>
      <c r="B36" s="22">
        <f t="shared" si="16"/>
        <v>1.3888888888888883E-2</v>
      </c>
      <c r="C36" s="27"/>
      <c r="D36" s="49" t="s">
        <v>105</v>
      </c>
      <c r="E36" s="75"/>
      <c r="F36" s="31">
        <v>0</v>
      </c>
      <c r="G36" s="31">
        <v>100</v>
      </c>
      <c r="H36" s="52">
        <f t="shared" si="17"/>
        <v>0.64912280701754388</v>
      </c>
      <c r="J36" s="54">
        <f t="shared" si="1"/>
        <v>18.467220683287163</v>
      </c>
      <c r="K36" s="55">
        <f t="shared" si="2"/>
        <v>30.833333333333332</v>
      </c>
      <c r="L36" s="54">
        <f>MIN(J36:$J$136)</f>
        <v>11.98060941828253</v>
      </c>
      <c r="M36" s="55">
        <f>MIN(K36:$K$136)</f>
        <v>11.687500000000018</v>
      </c>
      <c r="N36" s="24">
        <f t="shared" si="3"/>
        <v>-36.934441366574326</v>
      </c>
      <c r="O36" s="24">
        <f t="shared" si="4"/>
        <v>61.666666666666664</v>
      </c>
      <c r="P36" s="35"/>
      <c r="Q36" s="52">
        <f t="shared" si="18"/>
        <v>1</v>
      </c>
      <c r="R36" s="24">
        <f t="shared" si="5"/>
        <v>0</v>
      </c>
      <c r="S36" s="24">
        <f t="shared" si="6"/>
        <v>47.5</v>
      </c>
      <c r="T36" s="35"/>
      <c r="U36" s="36">
        <f t="shared" si="7"/>
        <v>1.5833333333333333</v>
      </c>
      <c r="V36" s="36">
        <f t="shared" si="19"/>
        <v>15.833333333333336</v>
      </c>
      <c r="W36" s="24">
        <f t="shared" si="20"/>
        <v>15.833333333333336</v>
      </c>
      <c r="X36" s="24">
        <f t="shared" si="21"/>
        <v>31.666666666666664</v>
      </c>
      <c r="Y36" s="32" t="str">
        <f t="shared" ca="1" si="8"/>
        <v/>
      </c>
      <c r="Z36" s="34">
        <v>0</v>
      </c>
      <c r="AA36" s="25">
        <f t="shared" si="9"/>
        <v>0</v>
      </c>
      <c r="AB36" s="10">
        <f t="shared" si="10"/>
        <v>0</v>
      </c>
      <c r="AC36" s="26">
        <f t="shared" si="11"/>
        <v>100</v>
      </c>
      <c r="AD36" s="34"/>
      <c r="AE36" s="26">
        <f t="shared" si="12"/>
        <v>0</v>
      </c>
      <c r="AF36" s="34">
        <v>0</v>
      </c>
      <c r="AG36" s="25">
        <f t="shared" si="13"/>
        <v>1</v>
      </c>
      <c r="AH36" s="10">
        <f t="shared" si="14"/>
        <v>0</v>
      </c>
      <c r="AI36" s="26">
        <f t="shared" si="15"/>
        <v>-100</v>
      </c>
      <c r="AJ36" s="34"/>
    </row>
    <row r="37" spans="1:36">
      <c r="A37" s="22">
        <f t="shared" ca="1" si="0"/>
        <v>0</v>
      </c>
      <c r="B37" s="22">
        <f t="shared" si="16"/>
        <v>1.4583333333333327E-2</v>
      </c>
      <c r="C37" s="27"/>
      <c r="D37" s="49" t="s">
        <v>105</v>
      </c>
      <c r="E37" s="73"/>
      <c r="F37" s="31">
        <v>0</v>
      </c>
      <c r="G37" s="31">
        <v>-50</v>
      </c>
      <c r="H37" s="52">
        <f t="shared" si="17"/>
        <v>0.61403508771929827</v>
      </c>
      <c r="J37" s="54">
        <f t="shared" si="1"/>
        <v>20.31394275161588</v>
      </c>
      <c r="K37" s="55">
        <f t="shared" si="2"/>
        <v>29.166666666666668</v>
      </c>
      <c r="L37" s="54">
        <f>MIN(J37:$J$136)</f>
        <v>11.98060941828253</v>
      </c>
      <c r="M37" s="55">
        <f>MIN(K37:$K$136)</f>
        <v>11.687500000000018</v>
      </c>
      <c r="N37" s="24">
        <f t="shared" si="3"/>
        <v>-40.627885503231759</v>
      </c>
      <c r="O37" s="24">
        <f t="shared" si="4"/>
        <v>58.333333333333336</v>
      </c>
      <c r="P37" s="35"/>
      <c r="Q37" s="52">
        <f t="shared" si="18"/>
        <v>1</v>
      </c>
      <c r="R37" s="24">
        <f t="shared" si="5"/>
        <v>0</v>
      </c>
      <c r="S37" s="24">
        <f t="shared" si="6"/>
        <v>47.5</v>
      </c>
      <c r="T37" s="35"/>
      <c r="U37" s="36">
        <f t="shared" si="7"/>
        <v>-0.87719298245614041</v>
      </c>
      <c r="V37" s="36">
        <f t="shared" si="19"/>
        <v>17.416666666666668</v>
      </c>
      <c r="W37" s="24">
        <f t="shared" si="20"/>
        <v>17.416666666666668</v>
      </c>
      <c r="X37" s="24">
        <f t="shared" si="21"/>
        <v>30.083333333333332</v>
      </c>
      <c r="Y37" s="32" t="str">
        <f t="shared" ca="1" si="8"/>
        <v/>
      </c>
      <c r="Z37" s="34">
        <v>0</v>
      </c>
      <c r="AA37" s="25">
        <f t="shared" si="9"/>
        <v>0</v>
      </c>
      <c r="AB37" s="10">
        <f t="shared" si="10"/>
        <v>0</v>
      </c>
      <c r="AC37" s="26">
        <f t="shared" si="11"/>
        <v>100</v>
      </c>
      <c r="AD37" s="34"/>
      <c r="AE37" s="26">
        <f t="shared" si="12"/>
        <v>0</v>
      </c>
      <c r="AF37" s="34">
        <v>0</v>
      </c>
      <c r="AG37" s="25">
        <f t="shared" si="13"/>
        <v>1</v>
      </c>
      <c r="AH37" s="10">
        <f t="shared" si="14"/>
        <v>0</v>
      </c>
      <c r="AI37" s="26">
        <f t="shared" si="15"/>
        <v>-100</v>
      </c>
      <c r="AJ37" s="34"/>
    </row>
    <row r="38" spans="1:36">
      <c r="A38" s="22">
        <f t="shared" ca="1" si="0"/>
        <v>0</v>
      </c>
      <c r="B38" s="22">
        <f t="shared" si="16"/>
        <v>1.527777777777777E-2</v>
      </c>
      <c r="C38" s="27"/>
      <c r="D38" s="49" t="s">
        <v>105</v>
      </c>
      <c r="E38" s="74"/>
      <c r="F38" s="31">
        <v>0</v>
      </c>
      <c r="G38" s="31">
        <v>-50</v>
      </c>
      <c r="H38" s="52">
        <f t="shared" si="17"/>
        <v>0.62986842105263163</v>
      </c>
      <c r="J38" s="54">
        <f t="shared" si="1"/>
        <v>19.480609418282548</v>
      </c>
      <c r="K38" s="55">
        <f t="shared" si="2"/>
        <v>29.918750000000003</v>
      </c>
      <c r="L38" s="54">
        <f>MIN(J38:$J$136)</f>
        <v>11.98060941828253</v>
      </c>
      <c r="M38" s="55">
        <f>MIN(K38:$K$136)</f>
        <v>11.687500000000018</v>
      </c>
      <c r="N38" s="24">
        <f t="shared" si="3"/>
        <v>-38.961218836565095</v>
      </c>
      <c r="O38" s="24">
        <f t="shared" si="4"/>
        <v>59.837500000000006</v>
      </c>
      <c r="P38" s="35"/>
      <c r="Q38" s="52">
        <f t="shared" si="18"/>
        <v>1</v>
      </c>
      <c r="R38" s="24">
        <f t="shared" si="5"/>
        <v>0</v>
      </c>
      <c r="S38" s="24">
        <f t="shared" si="6"/>
        <v>47.5</v>
      </c>
      <c r="T38" s="35"/>
      <c r="U38" s="36">
        <f t="shared" si="7"/>
        <v>-0.87719298245614041</v>
      </c>
      <c r="V38" s="36">
        <f t="shared" si="19"/>
        <v>16.539473684210527</v>
      </c>
      <c r="W38" s="24">
        <f t="shared" si="20"/>
        <v>16.539473684210527</v>
      </c>
      <c r="X38" s="24">
        <f t="shared" si="21"/>
        <v>30.960526315789473</v>
      </c>
      <c r="Y38" s="32" t="str">
        <f t="shared" ca="1" si="8"/>
        <v/>
      </c>
      <c r="Z38" s="34">
        <v>0</v>
      </c>
      <c r="AA38" s="25">
        <f t="shared" si="9"/>
        <v>0</v>
      </c>
      <c r="AB38" s="10">
        <f t="shared" si="10"/>
        <v>0</v>
      </c>
      <c r="AC38" s="26">
        <f t="shared" si="11"/>
        <v>100</v>
      </c>
      <c r="AD38" s="34"/>
      <c r="AE38" s="26">
        <f t="shared" si="12"/>
        <v>0</v>
      </c>
      <c r="AF38" s="34">
        <v>0</v>
      </c>
      <c r="AG38" s="25">
        <f t="shared" si="13"/>
        <v>1</v>
      </c>
      <c r="AH38" s="10">
        <f t="shared" si="14"/>
        <v>0</v>
      </c>
      <c r="AI38" s="26">
        <f t="shared" si="15"/>
        <v>-100</v>
      </c>
      <c r="AJ38" s="34"/>
    </row>
    <row r="39" spans="1:36">
      <c r="A39" s="22">
        <f t="shared" ca="1" si="0"/>
        <v>0</v>
      </c>
      <c r="B39" s="22">
        <f t="shared" si="16"/>
        <v>1.5972222222222214E-2</v>
      </c>
      <c r="C39" s="27"/>
      <c r="D39" s="49" t="s">
        <v>105</v>
      </c>
      <c r="E39" s="74"/>
      <c r="F39" s="31">
        <v>0</v>
      </c>
      <c r="G39" s="31">
        <v>-50</v>
      </c>
      <c r="H39" s="52">
        <f t="shared" si="17"/>
        <v>0.645701754385965</v>
      </c>
      <c r="J39" s="54">
        <f t="shared" si="1"/>
        <v>18.647276084949212</v>
      </c>
      <c r="K39" s="55">
        <f t="shared" si="2"/>
        <v>30.670833333333334</v>
      </c>
      <c r="L39" s="54">
        <f>MIN(J39:$J$136)</f>
        <v>11.98060941828253</v>
      </c>
      <c r="M39" s="55">
        <f>MIN(K39:$K$136)</f>
        <v>11.687500000000018</v>
      </c>
      <c r="N39" s="24">
        <f t="shared" si="3"/>
        <v>-37.294552169898424</v>
      </c>
      <c r="O39" s="24">
        <f t="shared" si="4"/>
        <v>61.341666666666669</v>
      </c>
      <c r="P39" s="35"/>
      <c r="Q39" s="52">
        <f t="shared" si="18"/>
        <v>1</v>
      </c>
      <c r="R39" s="24">
        <f t="shared" si="5"/>
        <v>0</v>
      </c>
      <c r="S39" s="24">
        <f t="shared" si="6"/>
        <v>47.5</v>
      </c>
      <c r="T39" s="35"/>
      <c r="U39" s="36">
        <f t="shared" si="7"/>
        <v>-0.87719298245614041</v>
      </c>
      <c r="V39" s="36">
        <f t="shared" si="19"/>
        <v>15.662280701754387</v>
      </c>
      <c r="W39" s="24">
        <f t="shared" si="20"/>
        <v>15.662280701754387</v>
      </c>
      <c r="X39" s="24">
        <f t="shared" si="21"/>
        <v>31.837719298245613</v>
      </c>
      <c r="Y39" s="32" t="str">
        <f t="shared" ca="1" si="8"/>
        <v/>
      </c>
      <c r="Z39" s="34">
        <v>0</v>
      </c>
      <c r="AA39" s="25">
        <f t="shared" si="9"/>
        <v>0</v>
      </c>
      <c r="AB39" s="10">
        <f t="shared" si="10"/>
        <v>0</v>
      </c>
      <c r="AC39" s="26">
        <f t="shared" si="11"/>
        <v>100</v>
      </c>
      <c r="AD39" s="34"/>
      <c r="AE39" s="26">
        <f t="shared" si="12"/>
        <v>0</v>
      </c>
      <c r="AF39" s="34">
        <v>0</v>
      </c>
      <c r="AG39" s="25">
        <f t="shared" si="13"/>
        <v>1</v>
      </c>
      <c r="AH39" s="10">
        <f t="shared" si="14"/>
        <v>0</v>
      </c>
      <c r="AI39" s="26">
        <f t="shared" si="15"/>
        <v>-100</v>
      </c>
      <c r="AJ39" s="34"/>
    </row>
    <row r="40" spans="1:36">
      <c r="A40" s="28">
        <f t="shared" ca="1" si="0"/>
        <v>0</v>
      </c>
      <c r="B40" s="22">
        <f t="shared" si="16"/>
        <v>1.6666666666666659E-2</v>
      </c>
      <c r="C40" s="29"/>
      <c r="D40" s="49" t="s">
        <v>105</v>
      </c>
      <c r="E40" s="75"/>
      <c r="F40" s="31">
        <v>0</v>
      </c>
      <c r="G40" s="31">
        <v>-50</v>
      </c>
      <c r="H40" s="52">
        <f t="shared" si="17"/>
        <v>0.66153508771929836</v>
      </c>
      <c r="J40" s="54">
        <f t="shared" si="1"/>
        <v>17.813942751615876</v>
      </c>
      <c r="K40" s="55">
        <f t="shared" si="2"/>
        <v>31.422916666666669</v>
      </c>
      <c r="L40" s="54">
        <f>MIN(J40:$J$136)</f>
        <v>11.98060941828253</v>
      </c>
      <c r="M40" s="55">
        <f>MIN(K40:$K$136)</f>
        <v>11.687500000000018</v>
      </c>
      <c r="N40" s="24">
        <f t="shared" si="3"/>
        <v>-35.627885503231752</v>
      </c>
      <c r="O40" s="24">
        <f t="shared" si="4"/>
        <v>62.845833333333339</v>
      </c>
      <c r="P40" s="35"/>
      <c r="Q40" s="52">
        <f t="shared" si="18"/>
        <v>1</v>
      </c>
      <c r="R40" s="24">
        <f t="shared" si="5"/>
        <v>0</v>
      </c>
      <c r="S40" s="24">
        <f t="shared" si="6"/>
        <v>47.5</v>
      </c>
      <c r="T40" s="35"/>
      <c r="U40" s="36">
        <f t="shared" si="7"/>
        <v>-0.87719298245614041</v>
      </c>
      <c r="V40" s="36">
        <f t="shared" si="19"/>
        <v>14.785087719298247</v>
      </c>
      <c r="W40" s="24">
        <f t="shared" si="20"/>
        <v>14.785087719298247</v>
      </c>
      <c r="X40" s="24">
        <f t="shared" si="21"/>
        <v>32.714912280701753</v>
      </c>
      <c r="Y40" s="32" t="str">
        <f t="shared" ca="1" si="8"/>
        <v/>
      </c>
      <c r="Z40" s="34">
        <v>0</v>
      </c>
      <c r="AA40" s="25">
        <f t="shared" si="9"/>
        <v>0</v>
      </c>
      <c r="AB40" s="10">
        <f t="shared" si="10"/>
        <v>0</v>
      </c>
      <c r="AC40" s="26">
        <f t="shared" si="11"/>
        <v>100</v>
      </c>
      <c r="AD40" s="34"/>
      <c r="AE40" s="26">
        <f t="shared" si="12"/>
        <v>0</v>
      </c>
      <c r="AF40" s="34">
        <v>0</v>
      </c>
      <c r="AG40" s="25">
        <f t="shared" si="13"/>
        <v>1</v>
      </c>
      <c r="AH40" s="10">
        <f t="shared" si="14"/>
        <v>0</v>
      </c>
      <c r="AI40" s="26">
        <f t="shared" si="15"/>
        <v>-100</v>
      </c>
      <c r="AJ40" s="34"/>
    </row>
    <row r="41" spans="1:36">
      <c r="A41" s="22">
        <f t="shared" ca="1" si="0"/>
        <v>0</v>
      </c>
      <c r="B41" s="22">
        <f t="shared" si="16"/>
        <v>1.7361111111111105E-2</v>
      </c>
      <c r="C41" s="27"/>
      <c r="D41" s="49" t="s">
        <v>105</v>
      </c>
      <c r="E41" s="73"/>
      <c r="F41" s="31">
        <v>0</v>
      </c>
      <c r="G41" s="31">
        <v>-50</v>
      </c>
      <c r="H41" s="52">
        <f t="shared" si="17"/>
        <v>0.67736842105263173</v>
      </c>
      <c r="J41" s="54">
        <f t="shared" si="1"/>
        <v>16.98060941828254</v>
      </c>
      <c r="K41" s="55">
        <f t="shared" si="2"/>
        <v>32.175000000000011</v>
      </c>
      <c r="L41" s="54">
        <f>MIN(J41:$J$136)</f>
        <v>11.98060941828253</v>
      </c>
      <c r="M41" s="55">
        <f>MIN(K41:$K$136)</f>
        <v>11.687500000000018</v>
      </c>
      <c r="N41" s="24">
        <f t="shared" si="3"/>
        <v>-33.961218836565081</v>
      </c>
      <c r="O41" s="24">
        <f t="shared" si="4"/>
        <v>64.350000000000023</v>
      </c>
      <c r="P41" s="35"/>
      <c r="Q41" s="52">
        <f t="shared" si="18"/>
        <v>1</v>
      </c>
      <c r="R41" s="24">
        <f t="shared" si="5"/>
        <v>0</v>
      </c>
      <c r="S41" s="24">
        <f t="shared" si="6"/>
        <v>47.5</v>
      </c>
      <c r="T41" s="35"/>
      <c r="U41" s="36">
        <f t="shared" si="7"/>
        <v>-0.87719298245614041</v>
      </c>
      <c r="V41" s="36">
        <f t="shared" si="19"/>
        <v>13.907894736842106</v>
      </c>
      <c r="W41" s="24">
        <f t="shared" si="20"/>
        <v>13.907894736842106</v>
      </c>
      <c r="X41" s="24">
        <f t="shared" si="21"/>
        <v>33.59210526315789</v>
      </c>
      <c r="Y41" s="32" t="str">
        <f t="shared" ca="1" si="8"/>
        <v/>
      </c>
      <c r="Z41" s="34">
        <v>0</v>
      </c>
      <c r="AA41" s="25">
        <f t="shared" si="9"/>
        <v>0</v>
      </c>
      <c r="AB41" s="10">
        <f t="shared" si="10"/>
        <v>0</v>
      </c>
      <c r="AC41" s="26">
        <f t="shared" si="11"/>
        <v>100</v>
      </c>
      <c r="AD41" s="34"/>
      <c r="AE41" s="26">
        <f>IF(OR(H41&lt;AA41,H41&gt;AG41),1,0)</f>
        <v>0</v>
      </c>
      <c r="AF41" s="34">
        <v>0</v>
      </c>
      <c r="AG41" s="25">
        <f t="shared" si="13"/>
        <v>1</v>
      </c>
      <c r="AH41" s="10">
        <f t="shared" si="14"/>
        <v>0</v>
      </c>
      <c r="AI41" s="26">
        <f t="shared" si="15"/>
        <v>-100</v>
      </c>
      <c r="AJ41" s="34"/>
    </row>
    <row r="42" spans="1:36">
      <c r="A42" s="22">
        <f t="shared" ca="1" si="0"/>
        <v>0</v>
      </c>
      <c r="B42" s="22">
        <f t="shared" si="16"/>
        <v>1.805555555555555E-2</v>
      </c>
      <c r="C42" s="27"/>
      <c r="D42" s="49" t="s">
        <v>105</v>
      </c>
      <c r="E42" s="74"/>
      <c r="F42" s="31">
        <v>0</v>
      </c>
      <c r="G42" s="31">
        <v>-50</v>
      </c>
      <c r="H42" s="52">
        <f t="shared" si="17"/>
        <v>0.6932017543859651</v>
      </c>
      <c r="J42" s="54">
        <f t="shared" si="1"/>
        <v>16.147276084949205</v>
      </c>
      <c r="K42" s="55">
        <f t="shared" si="2"/>
        <v>32.927083333333343</v>
      </c>
      <c r="L42" s="54">
        <f>MIN(J42:$J$136)</f>
        <v>11.98060941828253</v>
      </c>
      <c r="M42" s="55">
        <f>MIN(K42:$K$136)</f>
        <v>11.687500000000018</v>
      </c>
      <c r="N42" s="24">
        <f t="shared" si="3"/>
        <v>-32.294552169898409</v>
      </c>
      <c r="O42" s="24">
        <f t="shared" si="4"/>
        <v>65.854166666666686</v>
      </c>
      <c r="P42" s="35"/>
      <c r="Q42" s="52">
        <f t="shared" si="18"/>
        <v>1</v>
      </c>
      <c r="R42" s="24">
        <f t="shared" si="5"/>
        <v>0</v>
      </c>
      <c r="S42" s="24">
        <f t="shared" si="6"/>
        <v>47.5</v>
      </c>
      <c r="T42" s="35"/>
      <c r="U42" s="36">
        <f t="shared" si="7"/>
        <v>-0.87719298245614041</v>
      </c>
      <c r="V42" s="36">
        <f t="shared" si="19"/>
        <v>13.030701754385966</v>
      </c>
      <c r="W42" s="24">
        <f t="shared" si="20"/>
        <v>13.030701754385966</v>
      </c>
      <c r="X42" s="24">
        <f t="shared" si="21"/>
        <v>34.469298245614034</v>
      </c>
      <c r="Y42" s="32" t="str">
        <f t="shared" ca="1" si="8"/>
        <v/>
      </c>
      <c r="Z42" s="34">
        <v>0</v>
      </c>
      <c r="AA42" s="25">
        <f t="shared" si="9"/>
        <v>0</v>
      </c>
      <c r="AB42" s="10">
        <f t="shared" si="10"/>
        <v>0</v>
      </c>
      <c r="AC42" s="26">
        <f t="shared" si="11"/>
        <v>100</v>
      </c>
      <c r="AD42" s="34"/>
      <c r="AE42" s="26">
        <f t="shared" si="12"/>
        <v>0</v>
      </c>
      <c r="AF42" s="34">
        <v>0</v>
      </c>
      <c r="AG42" s="25">
        <f t="shared" si="13"/>
        <v>1</v>
      </c>
      <c r="AH42" s="10">
        <f t="shared" si="14"/>
        <v>0</v>
      </c>
      <c r="AI42" s="26">
        <f t="shared" si="15"/>
        <v>-100</v>
      </c>
      <c r="AJ42" s="34"/>
    </row>
    <row r="43" spans="1:36">
      <c r="A43" s="22">
        <f t="shared" ca="1" si="0"/>
        <v>0</v>
      </c>
      <c r="B43" s="22">
        <f t="shared" si="16"/>
        <v>1.8749999999999996E-2</v>
      </c>
      <c r="C43" s="27"/>
      <c r="D43" s="49" t="s">
        <v>105</v>
      </c>
      <c r="E43" s="74"/>
      <c r="F43" s="31">
        <v>0</v>
      </c>
      <c r="G43" s="31">
        <v>-50</v>
      </c>
      <c r="H43" s="52">
        <f t="shared" si="17"/>
        <v>0.70903508771929846</v>
      </c>
      <c r="J43" s="54">
        <f t="shared" si="1"/>
        <v>15.313942751615871</v>
      </c>
      <c r="K43" s="55">
        <f t="shared" si="2"/>
        <v>33.679166666666674</v>
      </c>
      <c r="L43" s="54">
        <f>MIN(J43:$J$136)</f>
        <v>11.98060941828253</v>
      </c>
      <c r="M43" s="55">
        <f>MIN(K43:$K$136)</f>
        <v>11.687500000000018</v>
      </c>
      <c r="N43" s="24">
        <f t="shared" si="3"/>
        <v>-30.627885503231742</v>
      </c>
      <c r="O43" s="24">
        <f t="shared" si="4"/>
        <v>67.358333333333348</v>
      </c>
      <c r="P43" s="35"/>
      <c r="Q43" s="52">
        <f t="shared" si="18"/>
        <v>1</v>
      </c>
      <c r="R43" s="24">
        <f t="shared" si="5"/>
        <v>0</v>
      </c>
      <c r="S43" s="24">
        <f t="shared" si="6"/>
        <v>47.5</v>
      </c>
      <c r="T43" s="35"/>
      <c r="U43" s="36">
        <f t="shared" si="7"/>
        <v>-0.87719298245614041</v>
      </c>
      <c r="V43" s="36">
        <f t="shared" si="19"/>
        <v>12.153508771929825</v>
      </c>
      <c r="W43" s="24">
        <f t="shared" si="20"/>
        <v>12.153508771929825</v>
      </c>
      <c r="X43" s="24">
        <f t="shared" si="21"/>
        <v>35.346491228070178</v>
      </c>
      <c r="Y43" s="32" t="str">
        <f t="shared" ca="1" si="8"/>
        <v/>
      </c>
      <c r="Z43" s="34">
        <v>0</v>
      </c>
      <c r="AA43" s="25">
        <f t="shared" si="9"/>
        <v>0</v>
      </c>
      <c r="AB43" s="10">
        <f t="shared" si="10"/>
        <v>0</v>
      </c>
      <c r="AC43" s="26">
        <f t="shared" si="11"/>
        <v>100</v>
      </c>
      <c r="AD43" s="34"/>
      <c r="AE43" s="26">
        <f t="shared" si="12"/>
        <v>0</v>
      </c>
      <c r="AF43" s="34">
        <v>0</v>
      </c>
      <c r="AG43" s="25">
        <f t="shared" si="13"/>
        <v>1</v>
      </c>
      <c r="AH43" s="10">
        <f t="shared" si="14"/>
        <v>0</v>
      </c>
      <c r="AI43" s="26">
        <f t="shared" si="15"/>
        <v>-100</v>
      </c>
      <c r="AJ43" s="34"/>
    </row>
    <row r="44" spans="1:36">
      <c r="A44" s="22">
        <f t="shared" ca="1" si="0"/>
        <v>0</v>
      </c>
      <c r="B44" s="22">
        <f t="shared" si="16"/>
        <v>1.9444444444444441E-2</v>
      </c>
      <c r="C44" s="27"/>
      <c r="D44" s="49" t="s">
        <v>105</v>
      </c>
      <c r="E44" s="75"/>
      <c r="F44" s="31">
        <v>0</v>
      </c>
      <c r="G44" s="31">
        <v>-50</v>
      </c>
      <c r="H44" s="52">
        <f t="shared" si="17"/>
        <v>0.72486842105263183</v>
      </c>
      <c r="J44" s="54">
        <f t="shared" si="1"/>
        <v>14.480609418282537</v>
      </c>
      <c r="K44" s="55">
        <f t="shared" si="2"/>
        <v>34.431250000000006</v>
      </c>
      <c r="L44" s="54">
        <f>MIN(J44:$J$136)</f>
        <v>11.98060941828253</v>
      </c>
      <c r="M44" s="55">
        <f>MIN(K44:$K$136)</f>
        <v>11.687500000000018</v>
      </c>
      <c r="N44" s="24">
        <f t="shared" si="3"/>
        <v>-28.961218836565074</v>
      </c>
      <c r="O44" s="24">
        <f t="shared" si="4"/>
        <v>68.862500000000011</v>
      </c>
      <c r="P44" s="35"/>
      <c r="Q44" s="52">
        <f t="shared" si="18"/>
        <v>1</v>
      </c>
      <c r="R44" s="24">
        <f t="shared" si="5"/>
        <v>0</v>
      </c>
      <c r="S44" s="24">
        <f t="shared" si="6"/>
        <v>47.5</v>
      </c>
      <c r="T44" s="35"/>
      <c r="U44" s="36">
        <f t="shared" si="7"/>
        <v>-0.87719298245614041</v>
      </c>
      <c r="V44" s="36">
        <f t="shared" si="19"/>
        <v>11.276315789473685</v>
      </c>
      <c r="W44" s="24">
        <f t="shared" si="20"/>
        <v>11.276315789473685</v>
      </c>
      <c r="X44" s="24">
        <f t="shared" si="21"/>
        <v>36.223684210526315</v>
      </c>
      <c r="Y44" s="32" t="str">
        <f t="shared" ca="1" si="8"/>
        <v/>
      </c>
      <c r="Z44" s="34">
        <v>0</v>
      </c>
      <c r="AA44" s="25">
        <f t="shared" si="9"/>
        <v>0</v>
      </c>
      <c r="AB44" s="10">
        <f t="shared" si="10"/>
        <v>0</v>
      </c>
      <c r="AC44" s="26">
        <f t="shared" si="11"/>
        <v>100</v>
      </c>
      <c r="AD44" s="34"/>
      <c r="AE44" s="26">
        <f t="shared" si="12"/>
        <v>0</v>
      </c>
      <c r="AF44" s="34">
        <v>0</v>
      </c>
      <c r="AG44" s="25">
        <f t="shared" si="13"/>
        <v>1</v>
      </c>
      <c r="AH44" s="10">
        <f t="shared" si="14"/>
        <v>0</v>
      </c>
      <c r="AI44" s="26">
        <f t="shared" si="15"/>
        <v>-100</v>
      </c>
      <c r="AJ44" s="34"/>
    </row>
    <row r="45" spans="1:36">
      <c r="A45" s="22">
        <f t="shared" ca="1" si="0"/>
        <v>0</v>
      </c>
      <c r="B45" s="22">
        <f t="shared" si="16"/>
        <v>2.0138888888888887E-2</v>
      </c>
      <c r="C45" s="27"/>
      <c r="D45" s="49" t="s">
        <v>105</v>
      </c>
      <c r="E45" s="73"/>
      <c r="F45" s="31">
        <v>0</v>
      </c>
      <c r="G45" s="31">
        <v>-50</v>
      </c>
      <c r="H45" s="52">
        <f t="shared" si="17"/>
        <v>0.74070175438596519</v>
      </c>
      <c r="J45" s="54">
        <f t="shared" si="1"/>
        <v>13.647276084949201</v>
      </c>
      <c r="K45" s="55">
        <f t="shared" si="2"/>
        <v>35.183333333333344</v>
      </c>
      <c r="L45" s="54">
        <f>MIN(J45:$J$136)</f>
        <v>11.98060941828253</v>
      </c>
      <c r="M45" s="55">
        <f>MIN(K45:$K$136)</f>
        <v>11.687500000000018</v>
      </c>
      <c r="N45" s="24">
        <f t="shared" si="3"/>
        <v>-27.294552169898402</v>
      </c>
      <c r="O45" s="24">
        <f t="shared" si="4"/>
        <v>70.366666666666688</v>
      </c>
      <c r="P45" s="35"/>
      <c r="Q45" s="52">
        <f t="shared" si="18"/>
        <v>1</v>
      </c>
      <c r="R45" s="24">
        <f t="shared" si="5"/>
        <v>0</v>
      </c>
      <c r="S45" s="24">
        <f t="shared" si="6"/>
        <v>47.5</v>
      </c>
      <c r="T45" s="35"/>
      <c r="U45" s="36">
        <f t="shared" si="7"/>
        <v>-0.87719298245614041</v>
      </c>
      <c r="V45" s="36">
        <f t="shared" si="19"/>
        <v>10.399122807017545</v>
      </c>
      <c r="W45" s="24">
        <f t="shared" si="20"/>
        <v>10.399122807017545</v>
      </c>
      <c r="X45" s="24">
        <f t="shared" si="21"/>
        <v>37.100877192982452</v>
      </c>
      <c r="Y45" s="32" t="str">
        <f t="shared" ca="1" si="8"/>
        <v/>
      </c>
      <c r="Z45" s="34">
        <v>0</v>
      </c>
      <c r="AA45" s="25">
        <f t="shared" si="9"/>
        <v>0</v>
      </c>
      <c r="AB45" s="10">
        <f t="shared" si="10"/>
        <v>0</v>
      </c>
      <c r="AC45" s="26">
        <f t="shared" si="11"/>
        <v>100</v>
      </c>
      <c r="AD45" s="34"/>
      <c r="AE45" s="26">
        <f t="shared" si="12"/>
        <v>0</v>
      </c>
      <c r="AF45" s="34">
        <v>0</v>
      </c>
      <c r="AG45" s="25">
        <f t="shared" si="13"/>
        <v>1</v>
      </c>
      <c r="AH45" s="10">
        <f t="shared" si="14"/>
        <v>0</v>
      </c>
      <c r="AI45" s="26">
        <f t="shared" si="15"/>
        <v>-100</v>
      </c>
      <c r="AJ45" s="34"/>
    </row>
    <row r="46" spans="1:36">
      <c r="A46" s="22">
        <f t="shared" ca="1" si="0"/>
        <v>0</v>
      </c>
      <c r="B46" s="22">
        <f t="shared" si="16"/>
        <v>2.0833333333333332E-2</v>
      </c>
      <c r="C46" s="27"/>
      <c r="D46" s="49" t="s">
        <v>105</v>
      </c>
      <c r="E46" s="74"/>
      <c r="F46" s="31">
        <v>0</v>
      </c>
      <c r="G46" s="31">
        <v>-50</v>
      </c>
      <c r="H46" s="52">
        <f t="shared" si="17"/>
        <v>0.75653508771929856</v>
      </c>
      <c r="J46" s="54">
        <f t="shared" si="1"/>
        <v>12.813942751615865</v>
      </c>
      <c r="K46" s="55">
        <f t="shared" si="2"/>
        <v>35.935416666666676</v>
      </c>
      <c r="L46" s="54">
        <f>MIN(J46:$J$136)</f>
        <v>11.98060941828253</v>
      </c>
      <c r="M46" s="55">
        <f>MIN(K46:$K$136)</f>
        <v>11.687500000000018</v>
      </c>
      <c r="N46" s="24">
        <f t="shared" si="3"/>
        <v>-25.627885503231731</v>
      </c>
      <c r="O46" s="24">
        <f t="shared" si="4"/>
        <v>71.870833333333351</v>
      </c>
      <c r="P46" s="35"/>
      <c r="Q46" s="52">
        <f t="shared" si="18"/>
        <v>1</v>
      </c>
      <c r="R46" s="24">
        <f t="shared" si="5"/>
        <v>0</v>
      </c>
      <c r="S46" s="24">
        <f t="shared" si="6"/>
        <v>47.5</v>
      </c>
      <c r="T46" s="35"/>
      <c r="U46" s="36">
        <f t="shared" si="7"/>
        <v>-0.87719298245614041</v>
      </c>
      <c r="V46" s="36">
        <f t="shared" si="19"/>
        <v>9.5219298245614041</v>
      </c>
      <c r="W46" s="24">
        <f t="shared" si="20"/>
        <v>9.5219298245614041</v>
      </c>
      <c r="X46" s="24">
        <f t="shared" si="21"/>
        <v>37.978070175438596</v>
      </c>
      <c r="Y46" s="32" t="str">
        <f t="shared" ca="1" si="8"/>
        <v/>
      </c>
      <c r="Z46" s="34">
        <v>0</v>
      </c>
      <c r="AA46" s="25">
        <f t="shared" si="9"/>
        <v>0</v>
      </c>
      <c r="AB46" s="10">
        <f t="shared" si="10"/>
        <v>0</v>
      </c>
      <c r="AC46" s="26">
        <f t="shared" si="11"/>
        <v>100</v>
      </c>
      <c r="AD46" s="34"/>
      <c r="AE46" s="26">
        <f t="shared" si="12"/>
        <v>0</v>
      </c>
      <c r="AF46" s="34">
        <v>0</v>
      </c>
      <c r="AG46" s="25">
        <f t="shared" si="13"/>
        <v>1</v>
      </c>
      <c r="AH46" s="10">
        <f t="shared" si="14"/>
        <v>0</v>
      </c>
      <c r="AI46" s="26">
        <f t="shared" si="15"/>
        <v>-100</v>
      </c>
      <c r="AJ46" s="34"/>
    </row>
    <row r="47" spans="1:36">
      <c r="A47" s="22">
        <f t="shared" ca="1" si="0"/>
        <v>0</v>
      </c>
      <c r="B47" s="22">
        <f t="shared" si="16"/>
        <v>2.1527777777777778E-2</v>
      </c>
      <c r="C47" s="27"/>
      <c r="D47" s="50" t="s">
        <v>106</v>
      </c>
      <c r="E47" s="74"/>
      <c r="F47" s="31">
        <v>0</v>
      </c>
      <c r="G47" s="31">
        <v>0</v>
      </c>
      <c r="H47" s="52">
        <f t="shared" si="17"/>
        <v>0.77236842105263193</v>
      </c>
      <c r="J47" s="54">
        <f t="shared" si="1"/>
        <v>11.98060941828253</v>
      </c>
      <c r="K47" s="55">
        <f t="shared" si="2"/>
        <v>36.687500000000014</v>
      </c>
      <c r="L47" s="54">
        <f>MIN(J47:$J$136)</f>
        <v>11.98060941828253</v>
      </c>
      <c r="M47" s="55">
        <f>MIN(K47:$K$136)</f>
        <v>11.687500000000018</v>
      </c>
      <c r="N47" s="24">
        <f t="shared" si="3"/>
        <v>-23.96121883656506</v>
      </c>
      <c r="O47" s="24">
        <f t="shared" si="4"/>
        <v>73.375000000000028</v>
      </c>
      <c r="P47" s="35"/>
      <c r="Q47" s="52">
        <f t="shared" si="18"/>
        <v>1</v>
      </c>
      <c r="R47" s="24">
        <f t="shared" si="5"/>
        <v>0</v>
      </c>
      <c r="S47" s="24">
        <f t="shared" si="6"/>
        <v>47.5</v>
      </c>
      <c r="T47" s="35"/>
      <c r="U47" s="36">
        <f t="shared" si="7"/>
        <v>0</v>
      </c>
      <c r="V47" s="36">
        <f t="shared" si="19"/>
        <v>8.6447368421052637</v>
      </c>
      <c r="W47" s="24">
        <f t="shared" si="20"/>
        <v>8.6447368421052637</v>
      </c>
      <c r="X47" s="24">
        <f t="shared" si="21"/>
        <v>38.85526315789474</v>
      </c>
      <c r="Y47" s="32" t="str">
        <f t="shared" ca="1" si="8"/>
        <v/>
      </c>
      <c r="Z47" s="34">
        <v>0</v>
      </c>
      <c r="AA47" s="25">
        <f t="shared" si="9"/>
        <v>0</v>
      </c>
      <c r="AB47" s="10">
        <f t="shared" si="10"/>
        <v>0</v>
      </c>
      <c r="AC47" s="26">
        <f t="shared" si="11"/>
        <v>100</v>
      </c>
      <c r="AD47" s="34"/>
      <c r="AE47" s="26">
        <f t="shared" si="12"/>
        <v>0</v>
      </c>
      <c r="AF47" s="34">
        <v>0</v>
      </c>
      <c r="AG47" s="25">
        <f t="shared" si="13"/>
        <v>1</v>
      </c>
      <c r="AH47" s="10">
        <f t="shared" si="14"/>
        <v>0</v>
      </c>
      <c r="AI47" s="26">
        <f t="shared" si="15"/>
        <v>-100</v>
      </c>
      <c r="AJ47" s="34"/>
    </row>
    <row r="48" spans="1:36">
      <c r="A48" s="28">
        <f t="shared" ca="1" si="0"/>
        <v>0</v>
      </c>
      <c r="B48" s="22">
        <f t="shared" si="16"/>
        <v>2.2222222222222223E-2</v>
      </c>
      <c r="C48" s="29"/>
      <c r="D48" s="50" t="s">
        <v>106</v>
      </c>
      <c r="E48" s="75"/>
      <c r="F48" s="31">
        <v>0</v>
      </c>
      <c r="G48" s="31">
        <v>0</v>
      </c>
      <c r="H48" s="52">
        <f t="shared" si="17"/>
        <v>0.77236842105263193</v>
      </c>
      <c r="J48" s="54">
        <f t="shared" si="1"/>
        <v>11.98060941828253</v>
      </c>
      <c r="K48" s="55">
        <f t="shared" si="2"/>
        <v>36.687500000000014</v>
      </c>
      <c r="L48" s="54">
        <f>MIN(J48:$J$136)</f>
        <v>11.98060941828253</v>
      </c>
      <c r="M48" s="55">
        <f>MIN(K48:$K$136)</f>
        <v>11.687500000000018</v>
      </c>
      <c r="N48" s="24">
        <f t="shared" si="3"/>
        <v>-23.96121883656506</v>
      </c>
      <c r="O48" s="24">
        <f t="shared" si="4"/>
        <v>73.375000000000028</v>
      </c>
      <c r="P48" s="35"/>
      <c r="Q48" s="52">
        <f t="shared" si="18"/>
        <v>1</v>
      </c>
      <c r="R48" s="24">
        <f t="shared" si="5"/>
        <v>0</v>
      </c>
      <c r="S48" s="24">
        <f t="shared" si="6"/>
        <v>47.5</v>
      </c>
      <c r="T48" s="35"/>
      <c r="U48" s="36">
        <f t="shared" si="7"/>
        <v>0</v>
      </c>
      <c r="V48" s="36">
        <f t="shared" si="19"/>
        <v>8.6447368421052637</v>
      </c>
      <c r="W48" s="24">
        <f t="shared" si="20"/>
        <v>8.6447368421052637</v>
      </c>
      <c r="X48" s="24">
        <f t="shared" si="21"/>
        <v>38.85526315789474</v>
      </c>
      <c r="Y48" s="32" t="str">
        <f t="shared" ca="1" si="8"/>
        <v/>
      </c>
      <c r="Z48" s="34">
        <v>0</v>
      </c>
      <c r="AA48" s="25">
        <f t="shared" si="9"/>
        <v>0</v>
      </c>
      <c r="AB48" s="10">
        <f t="shared" si="10"/>
        <v>0</v>
      </c>
      <c r="AC48" s="26">
        <f t="shared" si="11"/>
        <v>100</v>
      </c>
      <c r="AD48" s="34"/>
      <c r="AE48" s="26">
        <f t="shared" si="12"/>
        <v>0</v>
      </c>
      <c r="AF48" s="34">
        <v>0</v>
      </c>
      <c r="AG48" s="25">
        <f t="shared" si="13"/>
        <v>1</v>
      </c>
      <c r="AH48" s="10">
        <f t="shared" si="14"/>
        <v>0</v>
      </c>
      <c r="AI48" s="26">
        <f t="shared" si="15"/>
        <v>-100</v>
      </c>
      <c r="AJ48" s="34"/>
    </row>
    <row r="49" spans="1:36">
      <c r="A49" s="22">
        <f t="shared" ca="1" si="0"/>
        <v>0</v>
      </c>
      <c r="B49" s="22">
        <f t="shared" si="16"/>
        <v>2.2916666666666669E-2</v>
      </c>
      <c r="C49" s="27"/>
      <c r="D49" s="50" t="s">
        <v>106</v>
      </c>
      <c r="E49" s="73"/>
      <c r="F49" s="31">
        <v>0</v>
      </c>
      <c r="G49" s="31">
        <v>0</v>
      </c>
      <c r="H49" s="52">
        <f t="shared" si="17"/>
        <v>0.77236842105263193</v>
      </c>
      <c r="J49" s="54">
        <f t="shared" si="1"/>
        <v>11.98060941828253</v>
      </c>
      <c r="K49" s="55">
        <f t="shared" si="2"/>
        <v>36.687500000000014</v>
      </c>
      <c r="L49" s="54">
        <f>MIN(J49:$J$136)</f>
        <v>11.98060941828253</v>
      </c>
      <c r="M49" s="55">
        <f>MIN(K49:$K$136)</f>
        <v>11.687500000000018</v>
      </c>
      <c r="N49" s="24">
        <f t="shared" si="3"/>
        <v>-23.96121883656506</v>
      </c>
      <c r="O49" s="24">
        <f t="shared" si="4"/>
        <v>73.375000000000028</v>
      </c>
      <c r="P49" s="35"/>
      <c r="Q49" s="52">
        <f t="shared" si="18"/>
        <v>1</v>
      </c>
      <c r="R49" s="24">
        <f t="shared" si="5"/>
        <v>0</v>
      </c>
      <c r="S49" s="24">
        <f t="shared" si="6"/>
        <v>47.5</v>
      </c>
      <c r="T49" s="35"/>
      <c r="U49" s="36">
        <f t="shared" si="7"/>
        <v>0</v>
      </c>
      <c r="V49" s="36">
        <f t="shared" si="19"/>
        <v>8.6447368421052637</v>
      </c>
      <c r="W49" s="24">
        <f t="shared" si="20"/>
        <v>8.6447368421052637</v>
      </c>
      <c r="X49" s="24">
        <f t="shared" si="21"/>
        <v>38.85526315789474</v>
      </c>
      <c r="Y49" s="32" t="str">
        <f t="shared" ca="1" si="8"/>
        <v/>
      </c>
      <c r="Z49" s="34">
        <v>0</v>
      </c>
      <c r="AA49" s="25">
        <f t="shared" si="9"/>
        <v>0</v>
      </c>
      <c r="AB49" s="10">
        <f t="shared" si="10"/>
        <v>0</v>
      </c>
      <c r="AC49" s="26">
        <f t="shared" si="11"/>
        <v>100</v>
      </c>
      <c r="AD49" s="34"/>
      <c r="AE49" s="26">
        <f>IF(OR(H49&lt;AA49,H49&gt;AG49),1,0)</f>
        <v>0</v>
      </c>
      <c r="AF49" s="34">
        <v>0</v>
      </c>
      <c r="AG49" s="25">
        <f t="shared" si="13"/>
        <v>1</v>
      </c>
      <c r="AH49" s="10">
        <f t="shared" si="14"/>
        <v>0</v>
      </c>
      <c r="AI49" s="26">
        <f t="shared" si="15"/>
        <v>-100</v>
      </c>
      <c r="AJ49" s="34"/>
    </row>
    <row r="50" spans="1:36">
      <c r="A50" s="22">
        <f t="shared" ca="1" si="0"/>
        <v>0</v>
      </c>
      <c r="B50" s="22">
        <f t="shared" si="16"/>
        <v>2.3611111111111114E-2</v>
      </c>
      <c r="C50" s="27"/>
      <c r="D50" s="50" t="s">
        <v>106</v>
      </c>
      <c r="E50" s="74"/>
      <c r="F50" s="31">
        <v>0</v>
      </c>
      <c r="G50" s="31">
        <v>0</v>
      </c>
      <c r="H50" s="52">
        <f t="shared" si="17"/>
        <v>0.77236842105263193</v>
      </c>
      <c r="J50" s="54">
        <f t="shared" si="1"/>
        <v>11.98060941828253</v>
      </c>
      <c r="K50" s="55">
        <f t="shared" si="2"/>
        <v>36.687500000000014</v>
      </c>
      <c r="L50" s="54">
        <f>MIN(J50:$J$136)</f>
        <v>11.98060941828253</v>
      </c>
      <c r="M50" s="55">
        <f>MIN(K50:$K$136)</f>
        <v>11.687500000000018</v>
      </c>
      <c r="N50" s="24">
        <f t="shared" si="3"/>
        <v>-23.96121883656506</v>
      </c>
      <c r="O50" s="24">
        <f t="shared" si="4"/>
        <v>73.375000000000028</v>
      </c>
      <c r="P50" s="35"/>
      <c r="Q50" s="52">
        <f t="shared" si="18"/>
        <v>1</v>
      </c>
      <c r="R50" s="24">
        <f t="shared" si="5"/>
        <v>0</v>
      </c>
      <c r="S50" s="24">
        <f t="shared" si="6"/>
        <v>47.5</v>
      </c>
      <c r="T50" s="35"/>
      <c r="U50" s="36">
        <f t="shared" si="7"/>
        <v>0</v>
      </c>
      <c r="V50" s="36">
        <f t="shared" si="19"/>
        <v>8.6447368421052637</v>
      </c>
      <c r="W50" s="24">
        <f t="shared" si="20"/>
        <v>8.6447368421052637</v>
      </c>
      <c r="X50" s="24">
        <f t="shared" si="21"/>
        <v>38.85526315789474</v>
      </c>
      <c r="Y50" s="32" t="str">
        <f t="shared" ca="1" si="8"/>
        <v/>
      </c>
      <c r="Z50" s="34">
        <v>0</v>
      </c>
      <c r="AA50" s="25">
        <f t="shared" si="9"/>
        <v>0</v>
      </c>
      <c r="AB50" s="10">
        <f t="shared" si="10"/>
        <v>0</v>
      </c>
      <c r="AC50" s="26">
        <f t="shared" si="11"/>
        <v>100</v>
      </c>
      <c r="AD50" s="34"/>
      <c r="AE50" s="26">
        <f t="shared" si="12"/>
        <v>0</v>
      </c>
      <c r="AF50" s="34">
        <v>0</v>
      </c>
      <c r="AG50" s="25">
        <f t="shared" si="13"/>
        <v>1</v>
      </c>
      <c r="AH50" s="10">
        <f t="shared" si="14"/>
        <v>0</v>
      </c>
      <c r="AI50" s="26">
        <f t="shared" si="15"/>
        <v>-100</v>
      </c>
      <c r="AJ50" s="34"/>
    </row>
    <row r="51" spans="1:36">
      <c r="A51" s="22">
        <f t="shared" ca="1" si="0"/>
        <v>0</v>
      </c>
      <c r="B51" s="22">
        <f t="shared" si="16"/>
        <v>2.4305555555555559E-2</v>
      </c>
      <c r="C51" s="27"/>
      <c r="D51" s="50" t="s">
        <v>106</v>
      </c>
      <c r="E51" s="74"/>
      <c r="F51" s="31">
        <v>0</v>
      </c>
      <c r="G51" s="31">
        <v>0</v>
      </c>
      <c r="H51" s="52">
        <f t="shared" si="17"/>
        <v>0.77236842105263193</v>
      </c>
      <c r="J51" s="54">
        <f t="shared" si="1"/>
        <v>11.98060941828253</v>
      </c>
      <c r="K51" s="55">
        <f t="shared" si="2"/>
        <v>36.687500000000014</v>
      </c>
      <c r="L51" s="54">
        <f>MIN(J51:$J$136)</f>
        <v>11.98060941828253</v>
      </c>
      <c r="M51" s="55">
        <f>MIN(K51:$K$136)</f>
        <v>11.687500000000018</v>
      </c>
      <c r="N51" s="24">
        <f t="shared" si="3"/>
        <v>-23.96121883656506</v>
      </c>
      <c r="O51" s="24">
        <f t="shared" si="4"/>
        <v>73.375000000000028</v>
      </c>
      <c r="P51" s="35"/>
      <c r="Q51" s="52">
        <f t="shared" si="18"/>
        <v>1</v>
      </c>
      <c r="R51" s="24">
        <f t="shared" si="5"/>
        <v>0</v>
      </c>
      <c r="S51" s="24">
        <f t="shared" si="6"/>
        <v>47.5</v>
      </c>
      <c r="T51" s="35"/>
      <c r="U51" s="36">
        <f t="shared" si="7"/>
        <v>0</v>
      </c>
      <c r="V51" s="36">
        <f t="shared" si="19"/>
        <v>8.6447368421052637</v>
      </c>
      <c r="W51" s="24">
        <f t="shared" si="20"/>
        <v>8.6447368421052637</v>
      </c>
      <c r="X51" s="24">
        <f t="shared" si="21"/>
        <v>38.85526315789474</v>
      </c>
      <c r="Y51" s="32" t="str">
        <f t="shared" ca="1" si="8"/>
        <v/>
      </c>
      <c r="Z51" s="34">
        <v>0</v>
      </c>
      <c r="AA51" s="25">
        <f t="shared" si="9"/>
        <v>0</v>
      </c>
      <c r="AB51" s="10">
        <f t="shared" si="10"/>
        <v>0</v>
      </c>
      <c r="AC51" s="26">
        <f t="shared" si="11"/>
        <v>100</v>
      </c>
      <c r="AD51" s="34"/>
      <c r="AE51" s="26">
        <f t="shared" si="12"/>
        <v>0</v>
      </c>
      <c r="AF51" s="34">
        <v>0</v>
      </c>
      <c r="AG51" s="25">
        <f t="shared" si="13"/>
        <v>1</v>
      </c>
      <c r="AH51" s="10">
        <f t="shared" si="14"/>
        <v>0</v>
      </c>
      <c r="AI51" s="26">
        <f t="shared" si="15"/>
        <v>-100</v>
      </c>
      <c r="AJ51" s="34"/>
    </row>
    <row r="52" spans="1:36">
      <c r="A52" s="22">
        <f t="shared" ca="1" si="0"/>
        <v>0</v>
      </c>
      <c r="B52" s="22">
        <f t="shared" si="16"/>
        <v>2.5000000000000005E-2</v>
      </c>
      <c r="C52" s="27"/>
      <c r="D52" s="50" t="s">
        <v>106</v>
      </c>
      <c r="E52" s="75"/>
      <c r="F52" s="31">
        <v>0</v>
      </c>
      <c r="G52" s="31">
        <v>0</v>
      </c>
      <c r="H52" s="52">
        <f t="shared" si="17"/>
        <v>0.77236842105263193</v>
      </c>
      <c r="J52" s="54">
        <f t="shared" si="1"/>
        <v>11.98060941828253</v>
      </c>
      <c r="K52" s="55">
        <f t="shared" si="2"/>
        <v>36.687500000000014</v>
      </c>
      <c r="L52" s="54">
        <f>MIN(J52:$J$136)</f>
        <v>11.98060941828253</v>
      </c>
      <c r="M52" s="55">
        <f>MIN(K52:$K$136)</f>
        <v>11.687500000000018</v>
      </c>
      <c r="N52" s="24">
        <f t="shared" si="3"/>
        <v>-23.96121883656506</v>
      </c>
      <c r="O52" s="24">
        <f t="shared" si="4"/>
        <v>73.375000000000028</v>
      </c>
      <c r="P52" s="35"/>
      <c r="Q52" s="52">
        <f t="shared" si="18"/>
        <v>1</v>
      </c>
      <c r="R52" s="24">
        <f t="shared" si="5"/>
        <v>0</v>
      </c>
      <c r="S52" s="24">
        <f t="shared" si="6"/>
        <v>47.5</v>
      </c>
      <c r="T52" s="35"/>
      <c r="U52" s="36">
        <f t="shared" si="7"/>
        <v>0</v>
      </c>
      <c r="V52" s="36">
        <f t="shared" si="19"/>
        <v>8.6447368421052637</v>
      </c>
      <c r="W52" s="24">
        <f t="shared" si="20"/>
        <v>8.6447368421052637</v>
      </c>
      <c r="X52" s="24">
        <f t="shared" si="21"/>
        <v>38.85526315789474</v>
      </c>
      <c r="Y52" s="32" t="str">
        <f t="shared" ca="1" si="8"/>
        <v/>
      </c>
      <c r="Z52" s="34">
        <v>0</v>
      </c>
      <c r="AA52" s="25">
        <f t="shared" si="9"/>
        <v>0</v>
      </c>
      <c r="AB52" s="10">
        <f t="shared" si="10"/>
        <v>0</v>
      </c>
      <c r="AC52" s="26">
        <f t="shared" si="11"/>
        <v>100</v>
      </c>
      <c r="AD52" s="34"/>
      <c r="AE52" s="26">
        <f t="shared" si="12"/>
        <v>0</v>
      </c>
      <c r="AF52" s="34">
        <v>0</v>
      </c>
      <c r="AG52" s="25">
        <f t="shared" si="13"/>
        <v>1</v>
      </c>
      <c r="AH52" s="10">
        <f t="shared" si="14"/>
        <v>0</v>
      </c>
      <c r="AI52" s="26">
        <f t="shared" si="15"/>
        <v>-100</v>
      </c>
      <c r="AJ52" s="34"/>
    </row>
    <row r="53" spans="1:36">
      <c r="A53" s="22">
        <f t="shared" ca="1" si="0"/>
        <v>0</v>
      </c>
      <c r="B53" s="22">
        <f t="shared" si="16"/>
        <v>2.569444444444445E-2</v>
      </c>
      <c r="C53" s="27"/>
      <c r="D53" s="50" t="s">
        <v>106</v>
      </c>
      <c r="E53" s="73"/>
      <c r="F53" s="31">
        <v>0</v>
      </c>
      <c r="G53" s="31">
        <v>0</v>
      </c>
      <c r="H53" s="52">
        <f t="shared" si="17"/>
        <v>0.77236842105263193</v>
      </c>
      <c r="J53" s="54">
        <f t="shared" si="1"/>
        <v>11.98060941828253</v>
      </c>
      <c r="K53" s="55">
        <f t="shared" si="2"/>
        <v>36.687500000000014</v>
      </c>
      <c r="L53" s="54">
        <f>MIN(J53:$J$136)</f>
        <v>11.98060941828253</v>
      </c>
      <c r="M53" s="55">
        <f>MIN(K53:$K$136)</f>
        <v>11.687500000000018</v>
      </c>
      <c r="N53" s="24">
        <f t="shared" si="3"/>
        <v>-23.96121883656506</v>
      </c>
      <c r="O53" s="24">
        <f t="shared" si="4"/>
        <v>73.375000000000028</v>
      </c>
      <c r="P53" s="35"/>
      <c r="Q53" s="52">
        <f t="shared" si="18"/>
        <v>1</v>
      </c>
      <c r="R53" s="24">
        <f t="shared" si="5"/>
        <v>0</v>
      </c>
      <c r="S53" s="24">
        <f t="shared" si="6"/>
        <v>47.5</v>
      </c>
      <c r="T53" s="35"/>
      <c r="U53" s="36">
        <f t="shared" si="7"/>
        <v>0</v>
      </c>
      <c r="V53" s="36">
        <f t="shared" si="19"/>
        <v>8.6447368421052637</v>
      </c>
      <c r="W53" s="24">
        <f t="shared" si="20"/>
        <v>8.6447368421052637</v>
      </c>
      <c r="X53" s="24">
        <f t="shared" si="21"/>
        <v>38.85526315789474</v>
      </c>
      <c r="Y53" s="32" t="str">
        <f t="shared" ca="1" si="8"/>
        <v/>
      </c>
      <c r="Z53" s="34">
        <v>0</v>
      </c>
      <c r="AA53" s="25">
        <f t="shared" si="9"/>
        <v>0</v>
      </c>
      <c r="AB53" s="10">
        <f t="shared" si="10"/>
        <v>0</v>
      </c>
      <c r="AC53" s="26">
        <f t="shared" si="11"/>
        <v>100</v>
      </c>
      <c r="AD53" s="34"/>
      <c r="AE53" s="26">
        <f t="shared" si="12"/>
        <v>0</v>
      </c>
      <c r="AF53" s="34">
        <v>0</v>
      </c>
      <c r="AG53" s="25">
        <f t="shared" si="13"/>
        <v>1</v>
      </c>
      <c r="AH53" s="10">
        <f t="shared" si="14"/>
        <v>0</v>
      </c>
      <c r="AI53" s="26">
        <f t="shared" si="15"/>
        <v>-100</v>
      </c>
      <c r="AJ53" s="34"/>
    </row>
    <row r="54" spans="1:36">
      <c r="A54" s="22">
        <f t="shared" ca="1" si="0"/>
        <v>0</v>
      </c>
      <c r="B54" s="22">
        <f t="shared" si="16"/>
        <v>2.6388888888888896E-2</v>
      </c>
      <c r="C54" s="27"/>
      <c r="D54" s="50" t="s">
        <v>106</v>
      </c>
      <c r="E54" s="74"/>
      <c r="F54" s="31">
        <v>0</v>
      </c>
      <c r="G54" s="31">
        <v>0</v>
      </c>
      <c r="H54" s="52">
        <f t="shared" si="17"/>
        <v>0.77236842105263193</v>
      </c>
      <c r="J54" s="54">
        <f t="shared" si="1"/>
        <v>11.98060941828253</v>
      </c>
      <c r="K54" s="55">
        <f t="shared" si="2"/>
        <v>36.687500000000014</v>
      </c>
      <c r="L54" s="54">
        <f>MIN(J54:$J$136)</f>
        <v>11.98060941828253</v>
      </c>
      <c r="M54" s="55">
        <f>MIN(K54:$K$136)</f>
        <v>11.687500000000018</v>
      </c>
      <c r="N54" s="24">
        <f t="shared" si="3"/>
        <v>-23.96121883656506</v>
      </c>
      <c r="O54" s="24">
        <f t="shared" si="4"/>
        <v>73.375000000000028</v>
      </c>
      <c r="P54" s="35"/>
      <c r="Q54" s="52">
        <f t="shared" si="18"/>
        <v>1</v>
      </c>
      <c r="R54" s="24">
        <f t="shared" si="5"/>
        <v>0</v>
      </c>
      <c r="S54" s="24">
        <f t="shared" si="6"/>
        <v>47.5</v>
      </c>
      <c r="T54" s="35"/>
      <c r="U54" s="36">
        <f t="shared" si="7"/>
        <v>0</v>
      </c>
      <c r="V54" s="36">
        <f t="shared" si="19"/>
        <v>8.6447368421052637</v>
      </c>
      <c r="W54" s="24">
        <f t="shared" si="20"/>
        <v>8.6447368421052637</v>
      </c>
      <c r="X54" s="24">
        <f t="shared" si="21"/>
        <v>38.85526315789474</v>
      </c>
      <c r="Y54" s="32" t="str">
        <f t="shared" ca="1" si="8"/>
        <v/>
      </c>
      <c r="Z54" s="34">
        <v>0</v>
      </c>
      <c r="AA54" s="25">
        <f t="shared" si="9"/>
        <v>0</v>
      </c>
      <c r="AB54" s="10">
        <f t="shared" si="10"/>
        <v>0</v>
      </c>
      <c r="AC54" s="26">
        <f t="shared" si="11"/>
        <v>100</v>
      </c>
      <c r="AD54" s="34"/>
      <c r="AE54" s="26">
        <f t="shared" si="12"/>
        <v>0</v>
      </c>
      <c r="AF54" s="34">
        <v>0</v>
      </c>
      <c r="AG54" s="25">
        <f t="shared" si="13"/>
        <v>1</v>
      </c>
      <c r="AH54" s="10">
        <f t="shared" si="14"/>
        <v>0</v>
      </c>
      <c r="AI54" s="26">
        <f t="shared" si="15"/>
        <v>-100</v>
      </c>
      <c r="AJ54" s="34"/>
    </row>
    <row r="55" spans="1:36">
      <c r="A55" s="22">
        <f t="shared" ca="1" si="0"/>
        <v>0</v>
      </c>
      <c r="B55" s="22">
        <f t="shared" si="16"/>
        <v>2.7083333333333341E-2</v>
      </c>
      <c r="C55" s="27"/>
      <c r="D55" s="50" t="s">
        <v>106</v>
      </c>
      <c r="E55" s="74"/>
      <c r="F55" s="31">
        <v>0</v>
      </c>
      <c r="G55" s="31">
        <v>0</v>
      </c>
      <c r="H55" s="52">
        <f t="shared" si="17"/>
        <v>0.77236842105263193</v>
      </c>
      <c r="J55" s="54">
        <f t="shared" si="1"/>
        <v>11.98060941828253</v>
      </c>
      <c r="K55" s="55">
        <f t="shared" si="2"/>
        <v>36.687500000000014</v>
      </c>
      <c r="L55" s="54">
        <f>MIN(J55:$J$136)</f>
        <v>11.98060941828253</v>
      </c>
      <c r="M55" s="55">
        <f>MIN(K55:$K$136)</f>
        <v>11.687500000000018</v>
      </c>
      <c r="N55" s="24">
        <f t="shared" si="3"/>
        <v>-23.96121883656506</v>
      </c>
      <c r="O55" s="24">
        <f t="shared" si="4"/>
        <v>73.375000000000028</v>
      </c>
      <c r="P55" s="35"/>
      <c r="Q55" s="52">
        <f t="shared" si="18"/>
        <v>1</v>
      </c>
      <c r="R55" s="24">
        <f t="shared" si="5"/>
        <v>0</v>
      </c>
      <c r="S55" s="24">
        <f t="shared" si="6"/>
        <v>47.5</v>
      </c>
      <c r="T55" s="35"/>
      <c r="U55" s="36">
        <f t="shared" si="7"/>
        <v>0</v>
      </c>
      <c r="V55" s="36">
        <f t="shared" si="19"/>
        <v>8.6447368421052637</v>
      </c>
      <c r="W55" s="24">
        <f t="shared" si="20"/>
        <v>8.6447368421052637</v>
      </c>
      <c r="X55" s="24">
        <f t="shared" si="21"/>
        <v>38.85526315789474</v>
      </c>
      <c r="Y55" s="32" t="str">
        <f t="shared" ca="1" si="8"/>
        <v/>
      </c>
      <c r="Z55" s="34">
        <v>0</v>
      </c>
      <c r="AA55" s="25">
        <f t="shared" si="9"/>
        <v>0</v>
      </c>
      <c r="AB55" s="10">
        <f t="shared" si="10"/>
        <v>0</v>
      </c>
      <c r="AC55" s="26">
        <f t="shared" si="11"/>
        <v>100</v>
      </c>
      <c r="AD55" s="34"/>
      <c r="AE55" s="26">
        <f t="shared" si="12"/>
        <v>0</v>
      </c>
      <c r="AF55" s="34">
        <v>0</v>
      </c>
      <c r="AG55" s="25">
        <f t="shared" si="13"/>
        <v>1</v>
      </c>
      <c r="AH55" s="10">
        <f t="shared" si="14"/>
        <v>0</v>
      </c>
      <c r="AI55" s="26">
        <f t="shared" si="15"/>
        <v>-100</v>
      </c>
      <c r="AJ55" s="34"/>
    </row>
    <row r="56" spans="1:36">
      <c r="A56" s="28">
        <f t="shared" ca="1" si="0"/>
        <v>0</v>
      </c>
      <c r="B56" s="22">
        <f t="shared" si="16"/>
        <v>2.7777777777777787E-2</v>
      </c>
      <c r="C56" s="29"/>
      <c r="D56" s="50" t="s">
        <v>106</v>
      </c>
      <c r="E56" s="75"/>
      <c r="F56" s="31">
        <v>0</v>
      </c>
      <c r="G56" s="31">
        <v>0</v>
      </c>
      <c r="H56" s="52">
        <f t="shared" si="17"/>
        <v>0.77236842105263193</v>
      </c>
      <c r="J56" s="54">
        <f t="shared" si="1"/>
        <v>11.98060941828253</v>
      </c>
      <c r="K56" s="55">
        <f t="shared" si="2"/>
        <v>36.687500000000014</v>
      </c>
      <c r="L56" s="54">
        <f>MIN(J56:$J$136)</f>
        <v>11.98060941828253</v>
      </c>
      <c r="M56" s="55">
        <f>MIN(K56:$K$136)</f>
        <v>11.687500000000018</v>
      </c>
      <c r="N56" s="24">
        <f t="shared" si="3"/>
        <v>-23.96121883656506</v>
      </c>
      <c r="O56" s="24">
        <f t="shared" si="4"/>
        <v>73.375000000000028</v>
      </c>
      <c r="P56" s="35"/>
      <c r="Q56" s="52">
        <f t="shared" si="18"/>
        <v>1</v>
      </c>
      <c r="R56" s="24">
        <f t="shared" si="5"/>
        <v>0</v>
      </c>
      <c r="S56" s="24">
        <f t="shared" si="6"/>
        <v>47.5</v>
      </c>
      <c r="T56" s="35"/>
      <c r="U56" s="36">
        <f t="shared" si="7"/>
        <v>0</v>
      </c>
      <c r="V56" s="36">
        <f t="shared" si="19"/>
        <v>8.6447368421052637</v>
      </c>
      <c r="W56" s="24">
        <f t="shared" si="20"/>
        <v>8.6447368421052637</v>
      </c>
      <c r="X56" s="24">
        <f t="shared" si="21"/>
        <v>38.85526315789474</v>
      </c>
      <c r="Y56" s="32" t="str">
        <f t="shared" ca="1" si="8"/>
        <v/>
      </c>
      <c r="Z56" s="34">
        <v>0</v>
      </c>
      <c r="AA56" s="25">
        <f t="shared" si="9"/>
        <v>0</v>
      </c>
      <c r="AB56" s="10">
        <f t="shared" si="10"/>
        <v>0</v>
      </c>
      <c r="AC56" s="26">
        <f t="shared" si="11"/>
        <v>100</v>
      </c>
      <c r="AD56" s="34"/>
      <c r="AE56" s="26">
        <f t="shared" si="12"/>
        <v>0</v>
      </c>
      <c r="AF56" s="34">
        <v>0</v>
      </c>
      <c r="AG56" s="25">
        <f t="shared" si="13"/>
        <v>1</v>
      </c>
      <c r="AH56" s="10">
        <f t="shared" si="14"/>
        <v>0</v>
      </c>
      <c r="AI56" s="26">
        <f t="shared" si="15"/>
        <v>-100</v>
      </c>
      <c r="AJ56" s="34"/>
    </row>
    <row r="57" spans="1:36">
      <c r="A57" s="22">
        <f t="shared" ca="1" si="0"/>
        <v>0</v>
      </c>
      <c r="B57" s="22">
        <f t="shared" si="16"/>
        <v>2.8472222222222232E-2</v>
      </c>
      <c r="C57" s="27"/>
      <c r="D57" s="50" t="s">
        <v>106</v>
      </c>
      <c r="E57" s="73"/>
      <c r="F57" s="31">
        <v>0</v>
      </c>
      <c r="G57" s="31">
        <v>0</v>
      </c>
      <c r="H57" s="52">
        <f t="shared" si="17"/>
        <v>0.77236842105263193</v>
      </c>
      <c r="J57" s="54">
        <f t="shared" si="1"/>
        <v>11.98060941828253</v>
      </c>
      <c r="K57" s="55">
        <f t="shared" si="2"/>
        <v>36.687500000000014</v>
      </c>
      <c r="L57" s="54">
        <f>MIN(J57:$J$136)</f>
        <v>11.98060941828253</v>
      </c>
      <c r="M57" s="55">
        <f>MIN(K57:$K$136)</f>
        <v>11.687500000000018</v>
      </c>
      <c r="N57" s="24">
        <f t="shared" si="3"/>
        <v>-23.96121883656506</v>
      </c>
      <c r="O57" s="24">
        <f t="shared" si="4"/>
        <v>73.375000000000028</v>
      </c>
      <c r="P57" s="35"/>
      <c r="Q57" s="52">
        <f t="shared" si="18"/>
        <v>1</v>
      </c>
      <c r="R57" s="24">
        <f t="shared" si="5"/>
        <v>0</v>
      </c>
      <c r="S57" s="24">
        <f t="shared" si="6"/>
        <v>47.5</v>
      </c>
      <c r="T57" s="35"/>
      <c r="U57" s="36">
        <f t="shared" si="7"/>
        <v>0</v>
      </c>
      <c r="V57" s="36">
        <f t="shared" si="19"/>
        <v>8.6447368421052637</v>
      </c>
      <c r="W57" s="24">
        <f t="shared" si="20"/>
        <v>8.6447368421052637</v>
      </c>
      <c r="X57" s="24">
        <f t="shared" si="21"/>
        <v>38.85526315789474</v>
      </c>
      <c r="Y57" s="32" t="str">
        <f t="shared" ca="1" si="8"/>
        <v/>
      </c>
      <c r="Z57" s="34">
        <v>0</v>
      </c>
      <c r="AA57" s="25">
        <f t="shared" si="9"/>
        <v>0</v>
      </c>
      <c r="AB57" s="10">
        <f t="shared" si="10"/>
        <v>0</v>
      </c>
      <c r="AC57" s="26">
        <f t="shared" si="11"/>
        <v>100</v>
      </c>
      <c r="AD57" s="34"/>
      <c r="AE57" s="26">
        <f t="shared" si="12"/>
        <v>0</v>
      </c>
      <c r="AF57" s="34">
        <v>0</v>
      </c>
      <c r="AG57" s="25">
        <f t="shared" si="13"/>
        <v>1</v>
      </c>
      <c r="AH57" s="10">
        <f t="shared" si="14"/>
        <v>0</v>
      </c>
      <c r="AI57" s="26">
        <f t="shared" si="15"/>
        <v>-100</v>
      </c>
      <c r="AJ57" s="34"/>
    </row>
    <row r="58" spans="1:36">
      <c r="A58" s="22">
        <f t="shared" ca="1" si="0"/>
        <v>0</v>
      </c>
      <c r="B58" s="22">
        <f t="shared" si="16"/>
        <v>2.9166666666666678E-2</v>
      </c>
      <c r="C58" s="27"/>
      <c r="D58" s="50" t="s">
        <v>106</v>
      </c>
      <c r="E58" s="74"/>
      <c r="F58" s="31">
        <v>0</v>
      </c>
      <c r="G58" s="31">
        <v>0</v>
      </c>
      <c r="H58" s="52">
        <f t="shared" si="17"/>
        <v>0.77236842105263193</v>
      </c>
      <c r="J58" s="54">
        <f t="shared" si="1"/>
        <v>11.98060941828253</v>
      </c>
      <c r="K58" s="55">
        <f t="shared" si="2"/>
        <v>36.687500000000014</v>
      </c>
      <c r="L58" s="54">
        <f>MIN(J58:$J$136)</f>
        <v>11.98060941828253</v>
      </c>
      <c r="M58" s="55">
        <f>MIN(K58:$K$136)</f>
        <v>11.687500000000018</v>
      </c>
      <c r="N58" s="24">
        <f t="shared" si="3"/>
        <v>-23.96121883656506</v>
      </c>
      <c r="O58" s="24">
        <f t="shared" si="4"/>
        <v>73.375000000000028</v>
      </c>
      <c r="P58" s="35"/>
      <c r="Q58" s="52">
        <f t="shared" si="18"/>
        <v>1</v>
      </c>
      <c r="R58" s="24">
        <f t="shared" si="5"/>
        <v>0</v>
      </c>
      <c r="S58" s="24">
        <f t="shared" si="6"/>
        <v>47.5</v>
      </c>
      <c r="T58" s="35"/>
      <c r="U58" s="36">
        <f t="shared" si="7"/>
        <v>0</v>
      </c>
      <c r="V58" s="36">
        <f t="shared" si="19"/>
        <v>8.6447368421052637</v>
      </c>
      <c r="W58" s="24">
        <f t="shared" si="20"/>
        <v>8.6447368421052637</v>
      </c>
      <c r="X58" s="24">
        <f t="shared" si="21"/>
        <v>38.85526315789474</v>
      </c>
      <c r="Y58" s="32" t="str">
        <f t="shared" ca="1" si="8"/>
        <v/>
      </c>
      <c r="Z58" s="34">
        <v>0</v>
      </c>
      <c r="AA58" s="25">
        <f t="shared" si="9"/>
        <v>0</v>
      </c>
      <c r="AB58" s="10">
        <f t="shared" si="10"/>
        <v>0</v>
      </c>
      <c r="AC58" s="26">
        <f t="shared" si="11"/>
        <v>100</v>
      </c>
      <c r="AD58" s="34"/>
      <c r="AE58" s="26">
        <f t="shared" si="12"/>
        <v>0</v>
      </c>
      <c r="AF58" s="34">
        <v>0</v>
      </c>
      <c r="AG58" s="25">
        <f t="shared" si="13"/>
        <v>1</v>
      </c>
      <c r="AH58" s="10">
        <f t="shared" si="14"/>
        <v>0</v>
      </c>
      <c r="AI58" s="26">
        <f t="shared" si="15"/>
        <v>-100</v>
      </c>
      <c r="AJ58" s="34"/>
    </row>
    <row r="59" spans="1:36">
      <c r="A59" s="22">
        <f t="shared" ca="1" si="0"/>
        <v>0</v>
      </c>
      <c r="B59" s="22">
        <f t="shared" si="16"/>
        <v>2.9861111111111123E-2</v>
      </c>
      <c r="C59" s="27"/>
      <c r="D59" s="50" t="s">
        <v>106</v>
      </c>
      <c r="E59" s="74"/>
      <c r="F59" s="31">
        <v>0</v>
      </c>
      <c r="G59" s="31">
        <v>0</v>
      </c>
      <c r="H59" s="52">
        <f t="shared" si="17"/>
        <v>0.77236842105263193</v>
      </c>
      <c r="J59" s="54">
        <f t="shared" si="1"/>
        <v>11.98060941828253</v>
      </c>
      <c r="K59" s="55">
        <f t="shared" si="2"/>
        <v>36.687500000000014</v>
      </c>
      <c r="L59" s="54">
        <f>MIN(J59:$J$136)</f>
        <v>11.98060941828253</v>
      </c>
      <c r="M59" s="55">
        <f>MIN(K59:$K$136)</f>
        <v>11.687500000000018</v>
      </c>
      <c r="N59" s="24">
        <f t="shared" si="3"/>
        <v>-23.96121883656506</v>
      </c>
      <c r="O59" s="24">
        <f t="shared" si="4"/>
        <v>73.375000000000028</v>
      </c>
      <c r="P59" s="35"/>
      <c r="Q59" s="52">
        <f t="shared" si="18"/>
        <v>1</v>
      </c>
      <c r="R59" s="24">
        <f t="shared" si="5"/>
        <v>0</v>
      </c>
      <c r="S59" s="24">
        <f t="shared" si="6"/>
        <v>47.5</v>
      </c>
      <c r="T59" s="35"/>
      <c r="U59" s="36">
        <f t="shared" si="7"/>
        <v>0</v>
      </c>
      <c r="V59" s="36">
        <f t="shared" si="19"/>
        <v>8.6447368421052637</v>
      </c>
      <c r="W59" s="24">
        <f t="shared" si="20"/>
        <v>8.6447368421052637</v>
      </c>
      <c r="X59" s="24">
        <f t="shared" si="21"/>
        <v>38.85526315789474</v>
      </c>
      <c r="Y59" s="32" t="str">
        <f t="shared" ca="1" si="8"/>
        <v/>
      </c>
      <c r="Z59" s="34">
        <v>0</v>
      </c>
      <c r="AA59" s="25">
        <f t="shared" si="9"/>
        <v>0</v>
      </c>
      <c r="AB59" s="10">
        <f t="shared" si="10"/>
        <v>0</v>
      </c>
      <c r="AC59" s="26">
        <f t="shared" si="11"/>
        <v>100</v>
      </c>
      <c r="AD59" s="34"/>
      <c r="AE59" s="26">
        <f t="shared" si="12"/>
        <v>0</v>
      </c>
      <c r="AF59" s="34">
        <v>0</v>
      </c>
      <c r="AG59" s="25">
        <f t="shared" si="13"/>
        <v>1</v>
      </c>
      <c r="AH59" s="10">
        <f t="shared" si="14"/>
        <v>0</v>
      </c>
      <c r="AI59" s="26">
        <f t="shared" si="15"/>
        <v>-100</v>
      </c>
      <c r="AJ59" s="34"/>
    </row>
    <row r="60" spans="1:36">
      <c r="A60" s="22">
        <f t="shared" ca="1" si="0"/>
        <v>0</v>
      </c>
      <c r="B60" s="22">
        <f t="shared" si="16"/>
        <v>3.0555555555555568E-2</v>
      </c>
      <c r="C60" s="27"/>
      <c r="D60" s="50" t="s">
        <v>106</v>
      </c>
      <c r="E60" s="75"/>
      <c r="F60" s="31">
        <v>0</v>
      </c>
      <c r="G60" s="31">
        <v>0</v>
      </c>
      <c r="H60" s="52">
        <f t="shared" si="17"/>
        <v>0.77236842105263193</v>
      </c>
      <c r="J60" s="54">
        <f t="shared" si="1"/>
        <v>11.98060941828253</v>
      </c>
      <c r="K60" s="55">
        <f t="shared" si="2"/>
        <v>36.687500000000014</v>
      </c>
      <c r="L60" s="54">
        <f>MIN(J60:$J$136)</f>
        <v>11.98060941828253</v>
      </c>
      <c r="M60" s="55">
        <f>MIN(K60:$K$136)</f>
        <v>11.687500000000018</v>
      </c>
      <c r="N60" s="24">
        <f t="shared" si="3"/>
        <v>-23.96121883656506</v>
      </c>
      <c r="O60" s="24">
        <f t="shared" si="4"/>
        <v>73.375000000000028</v>
      </c>
      <c r="P60" s="35"/>
      <c r="Q60" s="52">
        <f t="shared" si="18"/>
        <v>1</v>
      </c>
      <c r="R60" s="24">
        <f t="shared" si="5"/>
        <v>0</v>
      </c>
      <c r="S60" s="24">
        <f t="shared" si="6"/>
        <v>47.5</v>
      </c>
      <c r="T60" s="35"/>
      <c r="U60" s="36">
        <f t="shared" si="7"/>
        <v>0</v>
      </c>
      <c r="V60" s="36">
        <f t="shared" si="19"/>
        <v>8.6447368421052637</v>
      </c>
      <c r="W60" s="24">
        <f t="shared" si="20"/>
        <v>8.6447368421052637</v>
      </c>
      <c r="X60" s="24">
        <f t="shared" si="21"/>
        <v>38.85526315789474</v>
      </c>
      <c r="Y60" s="32" t="str">
        <f t="shared" ca="1" si="8"/>
        <v/>
      </c>
      <c r="Z60" s="34">
        <v>0</v>
      </c>
      <c r="AA60" s="25">
        <f t="shared" si="9"/>
        <v>0</v>
      </c>
      <c r="AB60" s="10">
        <f t="shared" si="10"/>
        <v>0</v>
      </c>
      <c r="AC60" s="26">
        <f t="shared" si="11"/>
        <v>100</v>
      </c>
      <c r="AD60" s="34"/>
      <c r="AE60" s="26">
        <f t="shared" si="12"/>
        <v>0</v>
      </c>
      <c r="AF60" s="34">
        <v>0</v>
      </c>
      <c r="AG60" s="25">
        <f t="shared" si="13"/>
        <v>1</v>
      </c>
      <c r="AH60" s="10">
        <f t="shared" si="14"/>
        <v>0</v>
      </c>
      <c r="AI60" s="26">
        <f t="shared" si="15"/>
        <v>-100</v>
      </c>
      <c r="AJ60" s="34"/>
    </row>
    <row r="61" spans="1:36">
      <c r="A61" s="22">
        <f t="shared" ca="1" si="0"/>
        <v>0</v>
      </c>
      <c r="B61" s="22">
        <f t="shared" si="16"/>
        <v>3.1250000000000014E-2</v>
      </c>
      <c r="C61" s="27"/>
      <c r="D61" s="50" t="s">
        <v>106</v>
      </c>
      <c r="E61" s="73"/>
      <c r="F61" s="31">
        <v>0</v>
      </c>
      <c r="G61" s="31">
        <v>0</v>
      </c>
      <c r="H61" s="52">
        <f t="shared" si="17"/>
        <v>0.77236842105263193</v>
      </c>
      <c r="J61" s="54">
        <f t="shared" si="1"/>
        <v>11.98060941828253</v>
      </c>
      <c r="K61" s="55">
        <f t="shared" si="2"/>
        <v>36.687500000000014</v>
      </c>
      <c r="L61" s="54">
        <f>MIN(J61:$J$136)</f>
        <v>11.98060941828253</v>
      </c>
      <c r="M61" s="55">
        <f>MIN(K61:$K$136)</f>
        <v>11.687500000000018</v>
      </c>
      <c r="N61" s="24">
        <f t="shared" si="3"/>
        <v>-23.96121883656506</v>
      </c>
      <c r="O61" s="24">
        <f t="shared" si="4"/>
        <v>73.375000000000028</v>
      </c>
      <c r="P61" s="35"/>
      <c r="Q61" s="52">
        <f t="shared" si="18"/>
        <v>1</v>
      </c>
      <c r="R61" s="24">
        <f t="shared" si="5"/>
        <v>0</v>
      </c>
      <c r="S61" s="24">
        <f t="shared" si="6"/>
        <v>47.5</v>
      </c>
      <c r="T61" s="35"/>
      <c r="U61" s="36">
        <f t="shared" si="7"/>
        <v>0</v>
      </c>
      <c r="V61" s="36">
        <f t="shared" si="19"/>
        <v>8.6447368421052637</v>
      </c>
      <c r="W61" s="24">
        <f t="shared" si="20"/>
        <v>8.6447368421052637</v>
      </c>
      <c r="X61" s="24">
        <f t="shared" si="21"/>
        <v>38.85526315789474</v>
      </c>
      <c r="Y61" s="32" t="str">
        <f t="shared" ca="1" si="8"/>
        <v/>
      </c>
      <c r="Z61" s="34">
        <v>0</v>
      </c>
      <c r="AA61" s="25">
        <f t="shared" si="9"/>
        <v>0</v>
      </c>
      <c r="AB61" s="10">
        <f t="shared" si="10"/>
        <v>0</v>
      </c>
      <c r="AC61" s="26">
        <f t="shared" si="11"/>
        <v>100</v>
      </c>
      <c r="AD61" s="34"/>
      <c r="AE61" s="26">
        <f t="shared" si="12"/>
        <v>0</v>
      </c>
      <c r="AF61" s="34">
        <v>0</v>
      </c>
      <c r="AG61" s="25">
        <f t="shared" si="13"/>
        <v>1</v>
      </c>
      <c r="AH61" s="10">
        <f t="shared" si="14"/>
        <v>0</v>
      </c>
      <c r="AI61" s="26">
        <f t="shared" si="15"/>
        <v>-100</v>
      </c>
      <c r="AJ61" s="34"/>
    </row>
    <row r="62" spans="1:36">
      <c r="A62" s="22">
        <f t="shared" ca="1" si="0"/>
        <v>0</v>
      </c>
      <c r="B62" s="22">
        <f t="shared" si="16"/>
        <v>3.1944444444444456E-2</v>
      </c>
      <c r="C62" s="27"/>
      <c r="D62" s="50" t="s">
        <v>106</v>
      </c>
      <c r="E62" s="74"/>
      <c r="F62" s="31">
        <v>0</v>
      </c>
      <c r="G62" s="31">
        <v>0</v>
      </c>
      <c r="H62" s="52">
        <f t="shared" si="17"/>
        <v>0.77236842105263193</v>
      </c>
      <c r="J62" s="54">
        <f t="shared" si="1"/>
        <v>11.98060941828253</v>
      </c>
      <c r="K62" s="55">
        <f t="shared" si="2"/>
        <v>36.687500000000014</v>
      </c>
      <c r="L62" s="54">
        <f>MIN(J62:$J$136)</f>
        <v>11.98060941828253</v>
      </c>
      <c r="M62" s="55">
        <f>MIN(K62:$K$136)</f>
        <v>11.687500000000018</v>
      </c>
      <c r="N62" s="24">
        <f t="shared" si="3"/>
        <v>-23.96121883656506</v>
      </c>
      <c r="O62" s="24">
        <f t="shared" si="4"/>
        <v>73.375000000000028</v>
      </c>
      <c r="P62" s="35"/>
      <c r="Q62" s="52">
        <f t="shared" si="18"/>
        <v>1</v>
      </c>
      <c r="R62" s="24">
        <f t="shared" si="5"/>
        <v>0</v>
      </c>
      <c r="S62" s="24">
        <f t="shared" si="6"/>
        <v>47.5</v>
      </c>
      <c r="T62" s="35"/>
      <c r="U62" s="36">
        <f t="shared" si="7"/>
        <v>0</v>
      </c>
      <c r="V62" s="36">
        <f t="shared" si="19"/>
        <v>8.6447368421052637</v>
      </c>
      <c r="W62" s="24">
        <f t="shared" si="20"/>
        <v>8.6447368421052637</v>
      </c>
      <c r="X62" s="24">
        <f t="shared" si="21"/>
        <v>38.85526315789474</v>
      </c>
      <c r="Y62" s="32" t="str">
        <f t="shared" ca="1" si="8"/>
        <v/>
      </c>
      <c r="Z62" s="34">
        <v>0</v>
      </c>
      <c r="AA62" s="25">
        <f t="shared" si="9"/>
        <v>0</v>
      </c>
      <c r="AB62" s="10">
        <f t="shared" si="10"/>
        <v>0</v>
      </c>
      <c r="AC62" s="26">
        <f t="shared" si="11"/>
        <v>100</v>
      </c>
      <c r="AD62" s="34"/>
      <c r="AE62" s="26">
        <f t="shared" si="12"/>
        <v>0</v>
      </c>
      <c r="AF62" s="34">
        <v>0</v>
      </c>
      <c r="AG62" s="25">
        <f t="shared" si="13"/>
        <v>1</v>
      </c>
      <c r="AH62" s="10">
        <f t="shared" si="14"/>
        <v>0</v>
      </c>
      <c r="AI62" s="26">
        <f t="shared" si="15"/>
        <v>-100</v>
      </c>
      <c r="AJ62" s="34"/>
    </row>
    <row r="63" spans="1:36">
      <c r="A63" s="22">
        <f t="shared" ca="1" si="0"/>
        <v>0</v>
      </c>
      <c r="B63" s="22">
        <f t="shared" si="16"/>
        <v>3.2638888888888898E-2</v>
      </c>
      <c r="C63" s="27"/>
      <c r="D63" s="50" t="s">
        <v>106</v>
      </c>
      <c r="E63" s="74"/>
      <c r="F63" s="31">
        <v>0</v>
      </c>
      <c r="G63" s="31">
        <v>0</v>
      </c>
      <c r="H63" s="52">
        <f t="shared" si="17"/>
        <v>0.77236842105263193</v>
      </c>
      <c r="J63" s="54">
        <f t="shared" si="1"/>
        <v>11.98060941828253</v>
      </c>
      <c r="K63" s="55">
        <f t="shared" si="2"/>
        <v>36.687500000000014</v>
      </c>
      <c r="L63" s="54">
        <f>MIN(J63:$J$136)</f>
        <v>11.98060941828253</v>
      </c>
      <c r="M63" s="55">
        <f>MIN(K63:$K$136)</f>
        <v>11.687500000000018</v>
      </c>
      <c r="N63" s="24">
        <f t="shared" si="3"/>
        <v>-23.96121883656506</v>
      </c>
      <c r="O63" s="24">
        <f t="shared" si="4"/>
        <v>73.375000000000028</v>
      </c>
      <c r="P63" s="35"/>
      <c r="Q63" s="52">
        <f t="shared" si="18"/>
        <v>1</v>
      </c>
      <c r="R63" s="24">
        <f t="shared" si="5"/>
        <v>0</v>
      </c>
      <c r="S63" s="24">
        <f t="shared" si="6"/>
        <v>47.5</v>
      </c>
      <c r="T63" s="35"/>
      <c r="U63" s="36">
        <f t="shared" si="7"/>
        <v>0</v>
      </c>
      <c r="V63" s="36">
        <f t="shared" si="19"/>
        <v>8.6447368421052637</v>
      </c>
      <c r="W63" s="24">
        <f t="shared" si="20"/>
        <v>8.6447368421052637</v>
      </c>
      <c r="X63" s="24">
        <f t="shared" si="21"/>
        <v>38.85526315789474</v>
      </c>
      <c r="Y63" s="32" t="str">
        <f t="shared" ca="1" si="8"/>
        <v/>
      </c>
      <c r="Z63" s="34">
        <v>0</v>
      </c>
      <c r="AA63" s="25">
        <f t="shared" si="9"/>
        <v>0</v>
      </c>
      <c r="AB63" s="10">
        <f t="shared" si="10"/>
        <v>0</v>
      </c>
      <c r="AC63" s="26">
        <f t="shared" si="11"/>
        <v>100</v>
      </c>
      <c r="AD63" s="34"/>
      <c r="AE63" s="26">
        <f t="shared" si="12"/>
        <v>0</v>
      </c>
      <c r="AF63" s="34">
        <v>0</v>
      </c>
      <c r="AG63" s="25">
        <f t="shared" si="13"/>
        <v>1</v>
      </c>
      <c r="AH63" s="10">
        <f t="shared" si="14"/>
        <v>0</v>
      </c>
      <c r="AI63" s="26">
        <f t="shared" si="15"/>
        <v>-100</v>
      </c>
      <c r="AJ63" s="34"/>
    </row>
    <row r="64" spans="1:36">
      <c r="A64" s="22">
        <f t="shared" ca="1" si="0"/>
        <v>0</v>
      </c>
      <c r="B64" s="22">
        <f t="shared" si="16"/>
        <v>3.333333333333334E-2</v>
      </c>
      <c r="C64" s="29"/>
      <c r="D64" s="50" t="s">
        <v>106</v>
      </c>
      <c r="E64" s="75"/>
      <c r="F64" s="31">
        <v>0</v>
      </c>
      <c r="G64" s="31">
        <v>0</v>
      </c>
      <c r="H64" s="52">
        <f t="shared" si="17"/>
        <v>0.77236842105263193</v>
      </c>
      <c r="J64" s="54">
        <f t="shared" si="1"/>
        <v>11.98060941828253</v>
      </c>
      <c r="K64" s="55">
        <f t="shared" si="2"/>
        <v>36.687500000000014</v>
      </c>
      <c r="L64" s="54">
        <f>MIN(J64:$J$136)</f>
        <v>11.98060941828253</v>
      </c>
      <c r="M64" s="55">
        <f>MIN(K64:$K$136)</f>
        <v>11.687500000000018</v>
      </c>
      <c r="N64" s="24">
        <f t="shared" si="3"/>
        <v>-23.96121883656506</v>
      </c>
      <c r="O64" s="24">
        <f t="shared" si="4"/>
        <v>73.375000000000028</v>
      </c>
      <c r="P64" s="35"/>
      <c r="Q64" s="52">
        <f t="shared" si="18"/>
        <v>1</v>
      </c>
      <c r="R64" s="24">
        <f t="shared" si="5"/>
        <v>0</v>
      </c>
      <c r="S64" s="24">
        <f t="shared" si="6"/>
        <v>47.5</v>
      </c>
      <c r="T64" s="35"/>
      <c r="U64" s="36">
        <f t="shared" si="7"/>
        <v>0</v>
      </c>
      <c r="V64" s="36">
        <f t="shared" si="19"/>
        <v>8.6447368421052637</v>
      </c>
      <c r="W64" s="24">
        <f t="shared" si="20"/>
        <v>8.6447368421052637</v>
      </c>
      <c r="X64" s="24">
        <f t="shared" si="21"/>
        <v>38.85526315789474</v>
      </c>
      <c r="Y64" s="32" t="str">
        <f t="shared" ca="1" si="8"/>
        <v/>
      </c>
      <c r="Z64" s="34">
        <v>0</v>
      </c>
      <c r="AA64" s="25">
        <f t="shared" si="9"/>
        <v>0</v>
      </c>
      <c r="AB64" s="10">
        <f t="shared" si="10"/>
        <v>0</v>
      </c>
      <c r="AC64" s="26">
        <f t="shared" si="11"/>
        <v>100</v>
      </c>
      <c r="AD64" s="34"/>
      <c r="AE64" s="26">
        <f t="shared" si="12"/>
        <v>0</v>
      </c>
      <c r="AF64" s="34">
        <v>0</v>
      </c>
      <c r="AG64" s="25">
        <f t="shared" si="13"/>
        <v>1</v>
      </c>
      <c r="AH64" s="10">
        <f t="shared" si="14"/>
        <v>0</v>
      </c>
      <c r="AI64" s="26">
        <f t="shared" si="15"/>
        <v>-100</v>
      </c>
      <c r="AJ64" s="34"/>
    </row>
    <row r="65" spans="1:36">
      <c r="A65" s="33"/>
      <c r="B65" s="22">
        <f t="shared" si="16"/>
        <v>3.4027777777777782E-2</v>
      </c>
      <c r="C65" s="29"/>
      <c r="D65" s="50" t="s">
        <v>106</v>
      </c>
      <c r="E65" s="40"/>
      <c r="F65" s="31">
        <v>0</v>
      </c>
      <c r="G65" s="31">
        <v>0</v>
      </c>
      <c r="H65" s="52">
        <f t="shared" si="17"/>
        <v>0.77236842105263193</v>
      </c>
      <c r="J65" s="54">
        <f t="shared" si="1"/>
        <v>11.98060941828253</v>
      </c>
      <c r="K65" s="55">
        <f t="shared" si="2"/>
        <v>36.687500000000014</v>
      </c>
      <c r="L65" s="54">
        <f>MIN(J65:$J$136)</f>
        <v>11.98060941828253</v>
      </c>
      <c r="M65" s="55">
        <f>MIN(K65:$K$136)</f>
        <v>11.687500000000018</v>
      </c>
      <c r="N65" s="24">
        <f t="shared" si="3"/>
        <v>-23.96121883656506</v>
      </c>
      <c r="O65" s="24">
        <f t="shared" si="4"/>
        <v>73.375000000000028</v>
      </c>
      <c r="P65" s="35"/>
      <c r="Q65" s="52">
        <f t="shared" si="18"/>
        <v>1</v>
      </c>
      <c r="R65" s="24">
        <f t="shared" si="5"/>
        <v>0</v>
      </c>
      <c r="S65" s="24">
        <f t="shared" si="6"/>
        <v>47.5</v>
      </c>
      <c r="T65" s="35"/>
      <c r="U65" s="36">
        <f t="shared" si="7"/>
        <v>0</v>
      </c>
      <c r="V65" s="36">
        <f t="shared" si="19"/>
        <v>8.6447368421052637</v>
      </c>
      <c r="W65" s="24">
        <f t="shared" si="20"/>
        <v>8.6447368421052637</v>
      </c>
      <c r="X65" s="24">
        <f t="shared" si="21"/>
        <v>38.85526315789474</v>
      </c>
      <c r="Y65" s="32"/>
      <c r="Z65" s="34">
        <v>0</v>
      </c>
      <c r="AA65" s="25">
        <f t="shared" si="9"/>
        <v>0</v>
      </c>
      <c r="AB65" s="10">
        <f t="shared" si="10"/>
        <v>0</v>
      </c>
      <c r="AC65" s="26">
        <f t="shared" si="11"/>
        <v>100</v>
      </c>
      <c r="AD65" s="34"/>
      <c r="AE65" s="26">
        <f t="shared" si="12"/>
        <v>0</v>
      </c>
      <c r="AF65" s="34">
        <v>0</v>
      </c>
      <c r="AG65" s="25">
        <f t="shared" si="13"/>
        <v>1</v>
      </c>
      <c r="AH65" s="10">
        <f t="shared" si="14"/>
        <v>0</v>
      </c>
      <c r="AI65" s="26">
        <f t="shared" si="15"/>
        <v>-100</v>
      </c>
      <c r="AJ65" s="34"/>
    </row>
    <row r="66" spans="1:36">
      <c r="A66" s="33"/>
      <c r="B66" s="22">
        <f t="shared" si="16"/>
        <v>3.4722222222222224E-2</v>
      </c>
      <c r="C66" s="29"/>
      <c r="D66" s="50" t="s">
        <v>106</v>
      </c>
      <c r="E66" s="40"/>
      <c r="F66" s="31">
        <v>0</v>
      </c>
      <c r="G66" s="31">
        <v>0</v>
      </c>
      <c r="H66" s="52">
        <f t="shared" si="17"/>
        <v>0.77236842105263193</v>
      </c>
      <c r="J66" s="54">
        <f t="shared" si="1"/>
        <v>11.98060941828253</v>
      </c>
      <c r="K66" s="55">
        <f t="shared" si="2"/>
        <v>36.687500000000014</v>
      </c>
      <c r="L66" s="54">
        <f>MIN(J66:$J$136)</f>
        <v>11.98060941828253</v>
      </c>
      <c r="M66" s="55">
        <f>MIN(K66:$K$136)</f>
        <v>11.687500000000018</v>
      </c>
      <c r="N66" s="24">
        <f t="shared" si="3"/>
        <v>-23.96121883656506</v>
      </c>
      <c r="O66" s="24">
        <f t="shared" si="4"/>
        <v>73.375000000000028</v>
      </c>
      <c r="P66" s="35"/>
      <c r="Q66" s="52">
        <f t="shared" si="18"/>
        <v>1</v>
      </c>
      <c r="R66" s="24">
        <f t="shared" si="5"/>
        <v>0</v>
      </c>
      <c r="S66" s="24">
        <f t="shared" si="6"/>
        <v>47.5</v>
      </c>
      <c r="T66" s="35"/>
      <c r="U66" s="36">
        <f t="shared" si="7"/>
        <v>0</v>
      </c>
      <c r="V66" s="36">
        <f t="shared" si="19"/>
        <v>8.6447368421052637</v>
      </c>
      <c r="W66" s="24">
        <f t="shared" si="20"/>
        <v>8.6447368421052637</v>
      </c>
      <c r="X66" s="24">
        <f t="shared" si="21"/>
        <v>38.85526315789474</v>
      </c>
      <c r="Y66" s="32"/>
      <c r="Z66" s="34">
        <v>0</v>
      </c>
      <c r="AA66" s="25">
        <f t="shared" si="9"/>
        <v>0</v>
      </c>
      <c r="AB66" s="10">
        <f t="shared" si="10"/>
        <v>0</v>
      </c>
      <c r="AC66" s="26">
        <f t="shared" si="11"/>
        <v>100</v>
      </c>
      <c r="AD66" s="34"/>
      <c r="AE66" s="26">
        <f t="shared" si="12"/>
        <v>0</v>
      </c>
      <c r="AF66" s="34">
        <v>0</v>
      </c>
      <c r="AG66" s="25">
        <f t="shared" si="13"/>
        <v>1</v>
      </c>
      <c r="AH66" s="10">
        <f t="shared" si="14"/>
        <v>0</v>
      </c>
      <c r="AI66" s="26">
        <f t="shared" si="15"/>
        <v>-100</v>
      </c>
      <c r="AJ66" s="34"/>
    </row>
    <row r="67" spans="1:36">
      <c r="A67" s="33"/>
      <c r="B67" s="22">
        <f t="shared" si="16"/>
        <v>3.5416666666666666E-2</v>
      </c>
      <c r="C67" s="29"/>
      <c r="D67" s="50" t="s">
        <v>106</v>
      </c>
      <c r="E67" s="40"/>
      <c r="F67" s="31">
        <v>0</v>
      </c>
      <c r="G67" s="31">
        <v>0</v>
      </c>
      <c r="H67" s="52">
        <f t="shared" si="17"/>
        <v>0.77236842105263193</v>
      </c>
      <c r="J67" s="54">
        <f t="shared" si="1"/>
        <v>11.98060941828253</v>
      </c>
      <c r="K67" s="55">
        <f t="shared" si="2"/>
        <v>36.687500000000014</v>
      </c>
      <c r="L67" s="54">
        <f>MIN(J67:$J$136)</f>
        <v>11.98060941828253</v>
      </c>
      <c r="M67" s="55">
        <f>MIN(K67:$K$136)</f>
        <v>11.687500000000018</v>
      </c>
      <c r="N67" s="24">
        <f t="shared" si="3"/>
        <v>-23.96121883656506</v>
      </c>
      <c r="O67" s="24">
        <f t="shared" si="4"/>
        <v>73.375000000000028</v>
      </c>
      <c r="P67" s="35"/>
      <c r="Q67" s="52">
        <f t="shared" si="18"/>
        <v>1</v>
      </c>
      <c r="R67" s="24">
        <f t="shared" si="5"/>
        <v>0</v>
      </c>
      <c r="S67" s="24">
        <f t="shared" si="6"/>
        <v>47.5</v>
      </c>
      <c r="T67" s="35"/>
      <c r="U67" s="36">
        <f t="shared" si="7"/>
        <v>0</v>
      </c>
      <c r="V67" s="36">
        <f t="shared" si="19"/>
        <v>8.6447368421052637</v>
      </c>
      <c r="W67" s="24">
        <f t="shared" si="20"/>
        <v>8.6447368421052637</v>
      </c>
      <c r="X67" s="24">
        <f t="shared" si="21"/>
        <v>38.85526315789474</v>
      </c>
      <c r="Y67" s="32"/>
      <c r="Z67" s="34">
        <v>0</v>
      </c>
      <c r="AA67" s="25">
        <f t="shared" si="9"/>
        <v>0</v>
      </c>
      <c r="AB67" s="10">
        <f t="shared" si="10"/>
        <v>0</v>
      </c>
      <c r="AC67" s="26">
        <f t="shared" si="11"/>
        <v>100</v>
      </c>
      <c r="AD67" s="34"/>
      <c r="AE67" s="26">
        <f t="shared" si="12"/>
        <v>0</v>
      </c>
      <c r="AF67" s="34">
        <v>0</v>
      </c>
      <c r="AG67" s="25">
        <f t="shared" si="13"/>
        <v>1</v>
      </c>
      <c r="AH67" s="10">
        <f t="shared" si="14"/>
        <v>0</v>
      </c>
      <c r="AI67" s="26">
        <f t="shared" si="15"/>
        <v>-100</v>
      </c>
      <c r="AJ67" s="34"/>
    </row>
    <row r="68" spans="1:36">
      <c r="A68" s="33"/>
      <c r="B68" s="22">
        <f t="shared" si="16"/>
        <v>3.6111111111111108E-2</v>
      </c>
      <c r="C68" s="29"/>
      <c r="D68" s="50" t="s">
        <v>106</v>
      </c>
      <c r="E68" s="40"/>
      <c r="F68" s="31">
        <v>0</v>
      </c>
      <c r="G68" s="31">
        <v>0</v>
      </c>
      <c r="H68" s="52">
        <f t="shared" si="17"/>
        <v>0.77236842105263193</v>
      </c>
      <c r="J68" s="54">
        <f t="shared" si="1"/>
        <v>11.98060941828253</v>
      </c>
      <c r="K68" s="55">
        <f t="shared" si="2"/>
        <v>36.687500000000014</v>
      </c>
      <c r="L68" s="54">
        <f>MIN(J68:$J$136)</f>
        <v>11.98060941828253</v>
      </c>
      <c r="M68" s="55">
        <f>MIN(K68:$K$136)</f>
        <v>11.687500000000018</v>
      </c>
      <c r="N68" s="24">
        <f t="shared" si="3"/>
        <v>-23.96121883656506</v>
      </c>
      <c r="O68" s="24">
        <f t="shared" si="4"/>
        <v>73.375000000000028</v>
      </c>
      <c r="P68" s="35"/>
      <c r="Q68" s="52">
        <f t="shared" si="18"/>
        <v>1</v>
      </c>
      <c r="R68" s="24">
        <f t="shared" si="5"/>
        <v>0</v>
      </c>
      <c r="S68" s="24">
        <f t="shared" si="6"/>
        <v>47.5</v>
      </c>
      <c r="T68" s="35"/>
      <c r="U68" s="36">
        <f t="shared" si="7"/>
        <v>0</v>
      </c>
      <c r="V68" s="36">
        <f t="shared" si="19"/>
        <v>8.6447368421052637</v>
      </c>
      <c r="W68" s="24">
        <f t="shared" si="20"/>
        <v>8.6447368421052637</v>
      </c>
      <c r="X68" s="24">
        <f t="shared" si="21"/>
        <v>38.85526315789474</v>
      </c>
      <c r="Y68" s="32"/>
      <c r="Z68" s="34">
        <v>0</v>
      </c>
      <c r="AA68" s="25">
        <f t="shared" si="9"/>
        <v>0</v>
      </c>
      <c r="AB68" s="10">
        <f t="shared" si="10"/>
        <v>0</v>
      </c>
      <c r="AC68" s="26">
        <f t="shared" si="11"/>
        <v>100</v>
      </c>
      <c r="AD68" s="34"/>
      <c r="AE68" s="26">
        <f t="shared" si="12"/>
        <v>0</v>
      </c>
      <c r="AF68" s="34">
        <v>0</v>
      </c>
      <c r="AG68" s="25">
        <f t="shared" si="13"/>
        <v>1</v>
      </c>
      <c r="AH68" s="10">
        <f t="shared" si="14"/>
        <v>0</v>
      </c>
      <c r="AI68" s="26">
        <f t="shared" si="15"/>
        <v>-100</v>
      </c>
      <c r="AJ68" s="34"/>
    </row>
    <row r="69" spans="1:36">
      <c r="A69" s="33"/>
      <c r="B69" s="22">
        <f t="shared" si="16"/>
        <v>3.680555555555555E-2</v>
      </c>
      <c r="C69" s="29"/>
      <c r="D69" s="50" t="s">
        <v>106</v>
      </c>
      <c r="E69" s="40"/>
      <c r="F69" s="31">
        <v>0</v>
      </c>
      <c r="G69" s="31">
        <v>0</v>
      </c>
      <c r="H69" s="52">
        <f t="shared" si="17"/>
        <v>0.77236842105263193</v>
      </c>
      <c r="J69" s="54">
        <f t="shared" si="1"/>
        <v>11.98060941828253</v>
      </c>
      <c r="K69" s="55">
        <f t="shared" si="2"/>
        <v>36.687500000000014</v>
      </c>
      <c r="L69" s="54">
        <f>MIN(J69:$J$136)</f>
        <v>11.98060941828253</v>
      </c>
      <c r="M69" s="55">
        <f>MIN(K69:$K$136)</f>
        <v>11.687500000000018</v>
      </c>
      <c r="N69" s="24">
        <f t="shared" si="3"/>
        <v>-23.96121883656506</v>
      </c>
      <c r="O69" s="24">
        <f t="shared" si="4"/>
        <v>73.375000000000028</v>
      </c>
      <c r="P69" s="35"/>
      <c r="Q69" s="52">
        <f t="shared" si="18"/>
        <v>1</v>
      </c>
      <c r="R69" s="24">
        <f t="shared" si="5"/>
        <v>0</v>
      </c>
      <c r="S69" s="24">
        <f t="shared" si="6"/>
        <v>47.5</v>
      </c>
      <c r="T69" s="35"/>
      <c r="U69" s="36">
        <f t="shared" si="7"/>
        <v>0</v>
      </c>
      <c r="V69" s="36">
        <f t="shared" si="19"/>
        <v>8.6447368421052637</v>
      </c>
      <c r="W69" s="24">
        <f t="shared" si="20"/>
        <v>8.6447368421052637</v>
      </c>
      <c r="X69" s="24">
        <f t="shared" si="21"/>
        <v>38.85526315789474</v>
      </c>
      <c r="Y69" s="32"/>
      <c r="Z69" s="34">
        <v>0</v>
      </c>
      <c r="AA69" s="25">
        <f t="shared" si="9"/>
        <v>0</v>
      </c>
      <c r="AB69" s="10">
        <f t="shared" si="10"/>
        <v>0</v>
      </c>
      <c r="AC69" s="26">
        <f t="shared" si="11"/>
        <v>100</v>
      </c>
      <c r="AD69" s="34"/>
      <c r="AE69" s="26">
        <f t="shared" si="12"/>
        <v>0</v>
      </c>
      <c r="AF69" s="34">
        <v>0</v>
      </c>
      <c r="AG69" s="25">
        <f t="shared" si="13"/>
        <v>1</v>
      </c>
      <c r="AH69" s="10">
        <f t="shared" si="14"/>
        <v>0</v>
      </c>
      <c r="AI69" s="26">
        <f t="shared" si="15"/>
        <v>-100</v>
      </c>
      <c r="AJ69" s="34"/>
    </row>
    <row r="70" spans="1:36">
      <c r="A70" s="33"/>
      <c r="B70" s="22">
        <f t="shared" si="16"/>
        <v>3.7499999999999992E-2</v>
      </c>
      <c r="C70" s="15"/>
      <c r="D70" s="50" t="s">
        <v>106</v>
      </c>
      <c r="E70" s="40"/>
      <c r="F70" s="31">
        <v>0</v>
      </c>
      <c r="G70" s="31">
        <v>0</v>
      </c>
      <c r="H70" s="52">
        <f t="shared" si="17"/>
        <v>0.77236842105263193</v>
      </c>
      <c r="J70" s="54">
        <f t="shared" si="1"/>
        <v>11.98060941828253</v>
      </c>
      <c r="K70" s="55">
        <f t="shared" si="2"/>
        <v>36.687500000000014</v>
      </c>
      <c r="L70" s="54">
        <f>MIN(J70:$J$136)</f>
        <v>11.98060941828253</v>
      </c>
      <c r="M70" s="55">
        <f>MIN(K70:$K$136)</f>
        <v>11.687500000000018</v>
      </c>
      <c r="N70" s="24">
        <f t="shared" si="3"/>
        <v>-23.96121883656506</v>
      </c>
      <c r="O70" s="24">
        <f t="shared" si="4"/>
        <v>73.375000000000028</v>
      </c>
      <c r="P70" s="35"/>
      <c r="Q70" s="52">
        <f t="shared" si="18"/>
        <v>1</v>
      </c>
      <c r="R70" s="24">
        <f t="shared" si="5"/>
        <v>0</v>
      </c>
      <c r="S70" s="24">
        <f t="shared" si="6"/>
        <v>47.5</v>
      </c>
      <c r="T70" s="35"/>
      <c r="U70" s="36">
        <f t="shared" si="7"/>
        <v>0</v>
      </c>
      <c r="V70" s="36">
        <f t="shared" si="19"/>
        <v>8.6447368421052637</v>
      </c>
      <c r="W70" s="24">
        <f t="shared" si="20"/>
        <v>8.6447368421052637</v>
      </c>
      <c r="X70" s="24">
        <f t="shared" si="21"/>
        <v>38.85526315789474</v>
      </c>
      <c r="Y70" s="32"/>
      <c r="Z70" s="34">
        <v>0</v>
      </c>
      <c r="AA70" s="25">
        <f t="shared" si="9"/>
        <v>0</v>
      </c>
      <c r="AB70" s="10">
        <f t="shared" si="10"/>
        <v>0</v>
      </c>
      <c r="AC70" s="26">
        <f t="shared" si="11"/>
        <v>100</v>
      </c>
      <c r="AD70" s="34"/>
      <c r="AE70" s="26">
        <f t="shared" si="12"/>
        <v>0</v>
      </c>
      <c r="AF70" s="34">
        <v>0</v>
      </c>
      <c r="AG70" s="25">
        <f t="shared" si="13"/>
        <v>1</v>
      </c>
      <c r="AH70" s="10">
        <f t="shared" si="14"/>
        <v>0</v>
      </c>
      <c r="AI70" s="26">
        <f t="shared" si="15"/>
        <v>-100</v>
      </c>
      <c r="AJ70" s="34"/>
    </row>
    <row r="71" spans="1:36">
      <c r="A71" s="33"/>
      <c r="B71" s="22">
        <f t="shared" si="16"/>
        <v>3.8194444444444434E-2</v>
      </c>
      <c r="C71" s="15"/>
      <c r="D71" s="50" t="s">
        <v>106</v>
      </c>
      <c r="E71" s="40"/>
      <c r="F71" s="31">
        <v>0</v>
      </c>
      <c r="G71" s="31">
        <v>0</v>
      </c>
      <c r="H71" s="52">
        <f t="shared" si="17"/>
        <v>0.77236842105263193</v>
      </c>
      <c r="J71" s="54">
        <f t="shared" si="1"/>
        <v>11.98060941828253</v>
      </c>
      <c r="K71" s="55">
        <f t="shared" si="2"/>
        <v>36.687500000000014</v>
      </c>
      <c r="L71" s="54">
        <f>MIN(J71:$J$136)</f>
        <v>11.98060941828253</v>
      </c>
      <c r="M71" s="55">
        <f>MIN(K71:$K$136)</f>
        <v>11.687500000000018</v>
      </c>
      <c r="N71" s="24">
        <f t="shared" si="3"/>
        <v>-23.96121883656506</v>
      </c>
      <c r="O71" s="24">
        <f t="shared" si="4"/>
        <v>73.375000000000028</v>
      </c>
      <c r="P71" s="35"/>
      <c r="Q71" s="52">
        <f t="shared" si="18"/>
        <v>1</v>
      </c>
      <c r="R71" s="24">
        <f t="shared" si="5"/>
        <v>0</v>
      </c>
      <c r="S71" s="24">
        <f t="shared" si="6"/>
        <v>47.5</v>
      </c>
      <c r="T71" s="35"/>
      <c r="U71" s="36">
        <f t="shared" si="7"/>
        <v>0</v>
      </c>
      <c r="V71" s="36">
        <f t="shared" si="19"/>
        <v>8.6447368421052637</v>
      </c>
      <c r="W71" s="24">
        <f t="shared" si="20"/>
        <v>8.6447368421052637</v>
      </c>
      <c r="X71" s="24">
        <f t="shared" si="21"/>
        <v>38.85526315789474</v>
      </c>
      <c r="Y71" s="32"/>
      <c r="Z71" s="34">
        <v>0</v>
      </c>
      <c r="AA71" s="25">
        <f t="shared" si="9"/>
        <v>0</v>
      </c>
      <c r="AB71" s="10">
        <f t="shared" si="10"/>
        <v>0</v>
      </c>
      <c r="AC71" s="26">
        <f t="shared" si="11"/>
        <v>100</v>
      </c>
      <c r="AD71" s="34"/>
      <c r="AE71" s="26">
        <f t="shared" si="12"/>
        <v>0</v>
      </c>
      <c r="AF71" s="34">
        <v>0</v>
      </c>
      <c r="AG71" s="25">
        <f t="shared" si="13"/>
        <v>1</v>
      </c>
      <c r="AH71" s="10">
        <f t="shared" si="14"/>
        <v>0</v>
      </c>
      <c r="AI71" s="26">
        <f t="shared" si="15"/>
        <v>-100</v>
      </c>
      <c r="AJ71" s="34"/>
    </row>
    <row r="72" spans="1:36">
      <c r="A72" s="33"/>
      <c r="B72" s="22">
        <f t="shared" si="16"/>
        <v>3.8888888888888876E-2</v>
      </c>
      <c r="C72" s="15"/>
      <c r="D72" s="50" t="s">
        <v>106</v>
      </c>
      <c r="E72" s="40"/>
      <c r="F72" s="31">
        <v>0</v>
      </c>
      <c r="G72" s="31">
        <v>0</v>
      </c>
      <c r="H72" s="52">
        <f t="shared" si="17"/>
        <v>0.77236842105263193</v>
      </c>
      <c r="J72" s="54">
        <f t="shared" si="1"/>
        <v>11.98060941828253</v>
      </c>
      <c r="K72" s="55">
        <f t="shared" si="2"/>
        <v>36.687500000000014</v>
      </c>
      <c r="L72" s="54">
        <f>MIN(J72:$J$136)</f>
        <v>11.98060941828253</v>
      </c>
      <c r="M72" s="55">
        <f>MIN(K72:$K$136)</f>
        <v>11.687500000000018</v>
      </c>
      <c r="N72" s="24">
        <f t="shared" si="3"/>
        <v>-23.96121883656506</v>
      </c>
      <c r="O72" s="24">
        <f t="shared" si="4"/>
        <v>73.375000000000028</v>
      </c>
      <c r="P72" s="35"/>
      <c r="Q72" s="52">
        <f t="shared" si="18"/>
        <v>1</v>
      </c>
      <c r="R72" s="24">
        <f t="shared" si="5"/>
        <v>0</v>
      </c>
      <c r="S72" s="24">
        <f t="shared" si="6"/>
        <v>47.5</v>
      </c>
      <c r="T72" s="35"/>
      <c r="U72" s="36">
        <f t="shared" si="7"/>
        <v>0</v>
      </c>
      <c r="V72" s="36">
        <f t="shared" si="19"/>
        <v>8.6447368421052637</v>
      </c>
      <c r="W72" s="24">
        <f t="shared" si="20"/>
        <v>8.6447368421052637</v>
      </c>
      <c r="X72" s="24">
        <f t="shared" si="21"/>
        <v>38.85526315789474</v>
      </c>
      <c r="Y72" s="32"/>
      <c r="Z72" s="34">
        <v>0</v>
      </c>
      <c r="AA72" s="25">
        <f t="shared" si="9"/>
        <v>0</v>
      </c>
      <c r="AB72" s="10">
        <f t="shared" si="10"/>
        <v>0</v>
      </c>
      <c r="AC72" s="26">
        <f t="shared" si="11"/>
        <v>100</v>
      </c>
      <c r="AD72" s="34"/>
      <c r="AE72" s="26">
        <f t="shared" si="12"/>
        <v>0</v>
      </c>
      <c r="AF72" s="34">
        <v>0</v>
      </c>
      <c r="AG72" s="25">
        <f t="shared" si="13"/>
        <v>1</v>
      </c>
      <c r="AH72" s="10">
        <f t="shared" si="14"/>
        <v>0</v>
      </c>
      <c r="AI72" s="26">
        <f t="shared" si="15"/>
        <v>-100</v>
      </c>
      <c r="AJ72" s="34"/>
    </row>
    <row r="73" spans="1:36">
      <c r="A73" s="33"/>
      <c r="B73" s="22">
        <f t="shared" si="16"/>
        <v>3.9583333333333318E-2</v>
      </c>
      <c r="C73" s="15"/>
      <c r="D73" s="50" t="s">
        <v>106</v>
      </c>
      <c r="E73" s="40"/>
      <c r="F73" s="31">
        <v>0</v>
      </c>
      <c r="G73" s="31">
        <v>0</v>
      </c>
      <c r="H73" s="52">
        <f t="shared" si="17"/>
        <v>0.77236842105263193</v>
      </c>
      <c r="J73" s="54">
        <f t="shared" si="1"/>
        <v>11.98060941828253</v>
      </c>
      <c r="K73" s="55">
        <f t="shared" si="2"/>
        <v>36.687500000000014</v>
      </c>
      <c r="L73" s="54">
        <f>MIN(J73:$J$136)</f>
        <v>11.98060941828253</v>
      </c>
      <c r="M73" s="55">
        <f>MIN(K73:$K$136)</f>
        <v>11.687500000000018</v>
      </c>
      <c r="N73" s="24">
        <f t="shared" si="3"/>
        <v>-23.96121883656506</v>
      </c>
      <c r="O73" s="24">
        <f t="shared" si="4"/>
        <v>73.375000000000028</v>
      </c>
      <c r="P73" s="35"/>
      <c r="Q73" s="52">
        <f t="shared" si="18"/>
        <v>1</v>
      </c>
      <c r="R73" s="24">
        <f t="shared" si="5"/>
        <v>0</v>
      </c>
      <c r="S73" s="24">
        <f t="shared" si="6"/>
        <v>47.5</v>
      </c>
      <c r="T73" s="35"/>
      <c r="U73" s="36">
        <f t="shared" si="7"/>
        <v>0</v>
      </c>
      <c r="V73" s="36">
        <f t="shared" si="19"/>
        <v>8.6447368421052637</v>
      </c>
      <c r="W73" s="24">
        <f t="shared" si="20"/>
        <v>8.6447368421052637</v>
      </c>
      <c r="X73" s="24">
        <f t="shared" si="21"/>
        <v>38.85526315789474</v>
      </c>
      <c r="Y73" s="32"/>
      <c r="Z73" s="34">
        <v>0</v>
      </c>
      <c r="AA73" s="25">
        <f t="shared" si="9"/>
        <v>0</v>
      </c>
      <c r="AB73" s="10">
        <f t="shared" si="10"/>
        <v>0</v>
      </c>
      <c r="AC73" s="26">
        <f t="shared" si="11"/>
        <v>100</v>
      </c>
      <c r="AD73" s="34"/>
      <c r="AE73" s="26">
        <f t="shared" si="12"/>
        <v>0</v>
      </c>
      <c r="AF73" s="34">
        <v>0</v>
      </c>
      <c r="AG73" s="25">
        <f t="shared" si="13"/>
        <v>1</v>
      </c>
      <c r="AH73" s="10">
        <f t="shared" si="14"/>
        <v>0</v>
      </c>
      <c r="AI73" s="26">
        <f t="shared" si="15"/>
        <v>-100</v>
      </c>
      <c r="AJ73" s="34"/>
    </row>
    <row r="74" spans="1:36">
      <c r="A74" s="33"/>
      <c r="B74" s="22">
        <f t="shared" si="16"/>
        <v>4.027777777777776E-2</v>
      </c>
      <c r="C74" s="15"/>
      <c r="D74" s="50" t="s">
        <v>106</v>
      </c>
      <c r="E74" s="40"/>
      <c r="F74" s="31">
        <v>0</v>
      </c>
      <c r="G74" s="31">
        <v>0</v>
      </c>
      <c r="H74" s="52">
        <f t="shared" si="17"/>
        <v>0.77236842105263193</v>
      </c>
      <c r="J74" s="54">
        <f t="shared" si="1"/>
        <v>11.98060941828253</v>
      </c>
      <c r="K74" s="55">
        <f t="shared" si="2"/>
        <v>36.687500000000014</v>
      </c>
      <c r="L74" s="54">
        <f>MIN(J74:$J$136)</f>
        <v>11.98060941828253</v>
      </c>
      <c r="M74" s="55">
        <f>MIN(K74:$K$136)</f>
        <v>11.687500000000018</v>
      </c>
      <c r="N74" s="24">
        <f t="shared" si="3"/>
        <v>-23.96121883656506</v>
      </c>
      <c r="O74" s="24">
        <f t="shared" si="4"/>
        <v>73.375000000000028</v>
      </c>
      <c r="P74" s="35"/>
      <c r="Q74" s="52">
        <f t="shared" si="18"/>
        <v>1</v>
      </c>
      <c r="R74" s="24">
        <f t="shared" si="5"/>
        <v>0</v>
      </c>
      <c r="S74" s="24">
        <f t="shared" si="6"/>
        <v>47.5</v>
      </c>
      <c r="T74" s="35"/>
      <c r="U74" s="36">
        <f t="shared" si="7"/>
        <v>0</v>
      </c>
      <c r="V74" s="36">
        <f t="shared" si="19"/>
        <v>8.6447368421052637</v>
      </c>
      <c r="W74" s="24">
        <f t="shared" si="20"/>
        <v>8.6447368421052637</v>
      </c>
      <c r="X74" s="24">
        <f t="shared" si="21"/>
        <v>38.85526315789474</v>
      </c>
      <c r="Y74" s="32"/>
      <c r="Z74" s="34">
        <v>0</v>
      </c>
      <c r="AA74" s="25">
        <f t="shared" si="9"/>
        <v>0</v>
      </c>
      <c r="AB74" s="10">
        <f t="shared" si="10"/>
        <v>0</v>
      </c>
      <c r="AC74" s="26">
        <f t="shared" si="11"/>
        <v>100</v>
      </c>
      <c r="AD74" s="34"/>
      <c r="AE74" s="26">
        <f t="shared" si="12"/>
        <v>0</v>
      </c>
      <c r="AF74" s="34">
        <v>0</v>
      </c>
      <c r="AG74" s="25">
        <f t="shared" si="13"/>
        <v>1</v>
      </c>
      <c r="AH74" s="10">
        <f t="shared" si="14"/>
        <v>0</v>
      </c>
      <c r="AI74" s="26">
        <f t="shared" si="15"/>
        <v>-100</v>
      </c>
      <c r="AJ74" s="34"/>
    </row>
    <row r="75" spans="1:36">
      <c r="A75" s="33"/>
      <c r="B75" s="22">
        <f t="shared" si="16"/>
        <v>4.0972222222222202E-2</v>
      </c>
      <c r="C75" s="15"/>
      <c r="D75" s="50" t="s">
        <v>106</v>
      </c>
      <c r="E75" s="40"/>
      <c r="F75" s="31">
        <v>0</v>
      </c>
      <c r="G75" s="31">
        <v>0</v>
      </c>
      <c r="H75" s="52">
        <f t="shared" si="17"/>
        <v>0.77236842105263193</v>
      </c>
      <c r="J75" s="54">
        <f t="shared" si="1"/>
        <v>11.98060941828253</v>
      </c>
      <c r="K75" s="55">
        <f t="shared" si="2"/>
        <v>36.687500000000014</v>
      </c>
      <c r="L75" s="54">
        <f>MIN(J75:$J$136)</f>
        <v>11.98060941828253</v>
      </c>
      <c r="M75" s="55">
        <f>MIN(K75:$K$136)</f>
        <v>11.687500000000018</v>
      </c>
      <c r="N75" s="24">
        <f t="shared" si="3"/>
        <v>-23.96121883656506</v>
      </c>
      <c r="O75" s="24">
        <f t="shared" si="4"/>
        <v>73.375000000000028</v>
      </c>
      <c r="P75" s="35"/>
      <c r="Q75" s="52">
        <f t="shared" si="18"/>
        <v>1</v>
      </c>
      <c r="R75" s="24">
        <f t="shared" si="5"/>
        <v>0</v>
      </c>
      <c r="S75" s="24">
        <f t="shared" si="6"/>
        <v>47.5</v>
      </c>
      <c r="T75" s="35"/>
      <c r="U75" s="36">
        <f t="shared" si="7"/>
        <v>0</v>
      </c>
      <c r="V75" s="36">
        <f t="shared" si="19"/>
        <v>8.6447368421052637</v>
      </c>
      <c r="W75" s="24">
        <f t="shared" si="20"/>
        <v>8.6447368421052637</v>
      </c>
      <c r="X75" s="24">
        <f t="shared" si="21"/>
        <v>38.85526315789474</v>
      </c>
      <c r="Y75" s="32"/>
      <c r="Z75" s="34">
        <v>0</v>
      </c>
      <c r="AA75" s="25">
        <f t="shared" si="9"/>
        <v>0</v>
      </c>
      <c r="AB75" s="10">
        <f t="shared" si="10"/>
        <v>0</v>
      </c>
      <c r="AC75" s="26">
        <f t="shared" si="11"/>
        <v>100</v>
      </c>
      <c r="AD75" s="34"/>
      <c r="AE75" s="26">
        <f t="shared" si="12"/>
        <v>0</v>
      </c>
      <c r="AF75" s="34">
        <v>0</v>
      </c>
      <c r="AG75" s="25">
        <f t="shared" si="13"/>
        <v>1</v>
      </c>
      <c r="AH75" s="10">
        <f t="shared" si="14"/>
        <v>0</v>
      </c>
      <c r="AI75" s="26">
        <f t="shared" si="15"/>
        <v>-100</v>
      </c>
      <c r="AJ75" s="34"/>
    </row>
    <row r="76" spans="1:36">
      <c r="A76" s="33"/>
      <c r="B76" s="22">
        <f t="shared" si="16"/>
        <v>4.1666666666666644E-2</v>
      </c>
      <c r="C76" s="15"/>
      <c r="D76" s="50" t="s">
        <v>106</v>
      </c>
      <c r="E76" s="40"/>
      <c r="F76" s="31">
        <v>0</v>
      </c>
      <c r="G76" s="31">
        <v>0</v>
      </c>
      <c r="H76" s="52">
        <f t="shared" si="17"/>
        <v>0.77236842105263193</v>
      </c>
      <c r="J76" s="54">
        <f t="shared" si="1"/>
        <v>11.98060941828253</v>
      </c>
      <c r="K76" s="55">
        <f t="shared" si="2"/>
        <v>36.687500000000014</v>
      </c>
      <c r="L76" s="54">
        <f>MIN(J76:$J$136)</f>
        <v>11.98060941828253</v>
      </c>
      <c r="M76" s="55">
        <f>MIN(K76:$K$136)</f>
        <v>11.687500000000018</v>
      </c>
      <c r="N76" s="24">
        <f t="shared" si="3"/>
        <v>-23.96121883656506</v>
      </c>
      <c r="O76" s="24">
        <f t="shared" si="4"/>
        <v>73.375000000000028</v>
      </c>
      <c r="P76" s="35"/>
      <c r="Q76" s="52">
        <f t="shared" si="18"/>
        <v>1</v>
      </c>
      <c r="R76" s="24">
        <f t="shared" si="5"/>
        <v>0</v>
      </c>
      <c r="S76" s="24">
        <f t="shared" si="6"/>
        <v>47.5</v>
      </c>
      <c r="T76" s="35"/>
      <c r="U76" s="36">
        <f t="shared" si="7"/>
        <v>0</v>
      </c>
      <c r="V76" s="36">
        <f t="shared" si="19"/>
        <v>8.6447368421052637</v>
      </c>
      <c r="W76" s="24">
        <f t="shared" si="20"/>
        <v>8.6447368421052637</v>
      </c>
      <c r="X76" s="24">
        <f t="shared" si="21"/>
        <v>38.85526315789474</v>
      </c>
      <c r="Y76" s="32"/>
      <c r="Z76" s="34">
        <v>0</v>
      </c>
      <c r="AA76" s="25">
        <f t="shared" si="9"/>
        <v>0</v>
      </c>
      <c r="AB76" s="10">
        <f t="shared" si="10"/>
        <v>0</v>
      </c>
      <c r="AC76" s="26">
        <f t="shared" si="11"/>
        <v>100</v>
      </c>
      <c r="AD76" s="34"/>
      <c r="AE76" s="26">
        <f t="shared" si="12"/>
        <v>0</v>
      </c>
      <c r="AF76" s="34">
        <v>0</v>
      </c>
      <c r="AG76" s="25">
        <f t="shared" si="13"/>
        <v>1</v>
      </c>
      <c r="AH76" s="10">
        <f t="shared" si="14"/>
        <v>0</v>
      </c>
      <c r="AI76" s="26">
        <f t="shared" si="15"/>
        <v>-100</v>
      </c>
      <c r="AJ76" s="34"/>
    </row>
    <row r="77" spans="1:36">
      <c r="A77" s="33"/>
      <c r="B77" s="22">
        <f t="shared" si="16"/>
        <v>4.2361111111111086E-2</v>
      </c>
      <c r="C77" s="15"/>
      <c r="D77" s="51" t="s">
        <v>107</v>
      </c>
      <c r="E77" s="40"/>
      <c r="F77" s="31">
        <v>0</v>
      </c>
      <c r="G77" s="31">
        <v>0</v>
      </c>
      <c r="H77" s="52">
        <f t="shared" si="17"/>
        <v>0.77236842105263193</v>
      </c>
      <c r="J77" s="54">
        <f t="shared" si="1"/>
        <v>11.98060941828253</v>
      </c>
      <c r="K77" s="55">
        <f t="shared" si="2"/>
        <v>36.687500000000014</v>
      </c>
      <c r="L77" s="54">
        <f>MIN(J77:$J$136)</f>
        <v>11.98060941828253</v>
      </c>
      <c r="M77" s="55">
        <f>MIN(K77:$K$136)</f>
        <v>11.687500000000018</v>
      </c>
      <c r="N77" s="24">
        <f t="shared" si="3"/>
        <v>-23.96121883656506</v>
      </c>
      <c r="O77" s="24">
        <f t="shared" si="4"/>
        <v>73.375000000000028</v>
      </c>
      <c r="P77" s="35"/>
      <c r="Q77" s="52">
        <f t="shared" si="18"/>
        <v>1</v>
      </c>
      <c r="R77" s="24">
        <f t="shared" si="5"/>
        <v>0</v>
      </c>
      <c r="S77" s="24">
        <f t="shared" si="6"/>
        <v>47.5</v>
      </c>
      <c r="T77" s="35"/>
      <c r="U77" s="36">
        <f t="shared" si="7"/>
        <v>0</v>
      </c>
      <c r="V77" s="36">
        <f t="shared" si="19"/>
        <v>8.6447368421052637</v>
      </c>
      <c r="W77" s="24">
        <f t="shared" si="20"/>
        <v>8.6447368421052637</v>
      </c>
      <c r="X77" s="24">
        <f t="shared" si="21"/>
        <v>38.85526315789474</v>
      </c>
      <c r="Y77" s="32"/>
      <c r="Z77" s="34">
        <v>0</v>
      </c>
      <c r="AA77" s="25">
        <f t="shared" si="9"/>
        <v>0</v>
      </c>
      <c r="AB77" s="10">
        <f t="shared" si="10"/>
        <v>0</v>
      </c>
      <c r="AC77" s="26">
        <f t="shared" si="11"/>
        <v>100</v>
      </c>
      <c r="AD77" s="34"/>
      <c r="AE77" s="26">
        <f t="shared" si="12"/>
        <v>0</v>
      </c>
      <c r="AF77" s="34">
        <v>0</v>
      </c>
      <c r="AG77" s="25">
        <f t="shared" si="13"/>
        <v>1</v>
      </c>
      <c r="AH77" s="10">
        <f t="shared" si="14"/>
        <v>0</v>
      </c>
      <c r="AI77" s="26">
        <f t="shared" si="15"/>
        <v>-100</v>
      </c>
      <c r="AJ77" s="34"/>
    </row>
    <row r="78" spans="1:36">
      <c r="A78" s="33"/>
      <c r="B78" s="22">
        <f t="shared" si="16"/>
        <v>4.3055555555555527E-2</v>
      </c>
      <c r="C78" s="15"/>
      <c r="D78" s="51" t="s">
        <v>107</v>
      </c>
      <c r="E78" s="40"/>
      <c r="F78" s="31">
        <v>0</v>
      </c>
      <c r="G78" s="31">
        <v>0</v>
      </c>
      <c r="H78" s="52">
        <f t="shared" si="17"/>
        <v>0.77236842105263193</v>
      </c>
      <c r="J78" s="54">
        <f t="shared" si="1"/>
        <v>11.98060941828253</v>
      </c>
      <c r="K78" s="55">
        <f t="shared" si="2"/>
        <v>36.687500000000014</v>
      </c>
      <c r="L78" s="54">
        <f>MIN(J78:$J$136)</f>
        <v>11.98060941828253</v>
      </c>
      <c r="M78" s="55">
        <f>MIN(K78:$K$136)</f>
        <v>11.687500000000018</v>
      </c>
      <c r="N78" s="24">
        <f t="shared" si="3"/>
        <v>-23.96121883656506</v>
      </c>
      <c r="O78" s="24">
        <f t="shared" si="4"/>
        <v>73.375000000000028</v>
      </c>
      <c r="P78" s="35"/>
      <c r="Q78" s="52">
        <f t="shared" si="18"/>
        <v>1</v>
      </c>
      <c r="R78" s="24">
        <f t="shared" si="5"/>
        <v>0</v>
      </c>
      <c r="S78" s="24">
        <f t="shared" si="6"/>
        <v>47.5</v>
      </c>
      <c r="T78" s="35"/>
      <c r="U78" s="36">
        <f t="shared" si="7"/>
        <v>0</v>
      </c>
      <c r="V78" s="36">
        <f t="shared" si="19"/>
        <v>8.6447368421052637</v>
      </c>
      <c r="W78" s="24">
        <f t="shared" si="20"/>
        <v>8.6447368421052637</v>
      </c>
      <c r="X78" s="24">
        <f t="shared" si="21"/>
        <v>38.85526315789474</v>
      </c>
      <c r="Y78" s="32"/>
      <c r="Z78" s="34">
        <v>0</v>
      </c>
      <c r="AA78" s="25">
        <f t="shared" si="9"/>
        <v>0</v>
      </c>
      <c r="AB78" s="10">
        <f t="shared" si="10"/>
        <v>0</v>
      </c>
      <c r="AC78" s="26">
        <f t="shared" si="11"/>
        <v>100</v>
      </c>
      <c r="AD78" s="34"/>
      <c r="AE78" s="26">
        <f t="shared" si="12"/>
        <v>0</v>
      </c>
      <c r="AF78" s="34">
        <v>0</v>
      </c>
      <c r="AG78" s="25">
        <f t="shared" si="13"/>
        <v>1</v>
      </c>
      <c r="AH78" s="10">
        <f t="shared" si="14"/>
        <v>0</v>
      </c>
      <c r="AI78" s="26">
        <f t="shared" si="15"/>
        <v>-100</v>
      </c>
      <c r="AJ78" s="34"/>
    </row>
    <row r="79" spans="1:36">
      <c r="A79" s="33"/>
      <c r="B79" s="22">
        <f t="shared" si="16"/>
        <v>4.3749999999999969E-2</v>
      </c>
      <c r="C79" s="15"/>
      <c r="D79" s="51" t="s">
        <v>107</v>
      </c>
      <c r="E79" s="40"/>
      <c r="F79" s="31">
        <v>0</v>
      </c>
      <c r="G79" s="31">
        <v>0</v>
      </c>
      <c r="H79" s="52">
        <f t="shared" si="17"/>
        <v>0.77236842105263193</v>
      </c>
      <c r="J79" s="54">
        <f t="shared" si="1"/>
        <v>11.98060941828253</v>
      </c>
      <c r="K79" s="55">
        <f t="shared" si="2"/>
        <v>36.687500000000014</v>
      </c>
      <c r="L79" s="54">
        <f>MIN(J79:$J$136)</f>
        <v>11.98060941828253</v>
      </c>
      <c r="M79" s="55">
        <f>MIN(K79:$K$136)</f>
        <v>11.687500000000018</v>
      </c>
      <c r="N79" s="24">
        <f t="shared" si="3"/>
        <v>-23.96121883656506</v>
      </c>
      <c r="O79" s="24">
        <f t="shared" si="4"/>
        <v>73.375000000000028</v>
      </c>
      <c r="P79" s="35"/>
      <c r="Q79" s="52">
        <f t="shared" si="18"/>
        <v>1</v>
      </c>
      <c r="R79" s="24">
        <f t="shared" si="5"/>
        <v>0</v>
      </c>
      <c r="S79" s="24">
        <f t="shared" si="6"/>
        <v>47.5</v>
      </c>
      <c r="T79" s="35"/>
      <c r="U79" s="36">
        <f t="shared" si="7"/>
        <v>0</v>
      </c>
      <c r="V79" s="36">
        <f t="shared" si="19"/>
        <v>8.6447368421052637</v>
      </c>
      <c r="W79" s="24">
        <f t="shared" si="20"/>
        <v>8.6447368421052637</v>
      </c>
      <c r="X79" s="24">
        <f t="shared" si="21"/>
        <v>38.85526315789474</v>
      </c>
      <c r="Y79" s="32"/>
      <c r="Z79" s="34">
        <v>0</v>
      </c>
      <c r="AA79" s="25">
        <f t="shared" si="9"/>
        <v>0</v>
      </c>
      <c r="AB79" s="10">
        <f t="shared" si="10"/>
        <v>0</v>
      </c>
      <c r="AC79" s="26">
        <f t="shared" si="11"/>
        <v>100</v>
      </c>
      <c r="AD79" s="34"/>
      <c r="AE79" s="26">
        <f t="shared" si="12"/>
        <v>0</v>
      </c>
      <c r="AF79" s="34">
        <v>0</v>
      </c>
      <c r="AG79" s="25">
        <f t="shared" si="13"/>
        <v>1</v>
      </c>
      <c r="AH79" s="10">
        <f t="shared" si="14"/>
        <v>0</v>
      </c>
      <c r="AI79" s="26">
        <f t="shared" si="15"/>
        <v>-100</v>
      </c>
      <c r="AJ79" s="34"/>
    </row>
    <row r="80" spans="1:36">
      <c r="A80" s="33"/>
      <c r="B80" s="22">
        <f t="shared" si="16"/>
        <v>4.4444444444444411E-2</v>
      </c>
      <c r="C80" s="15"/>
      <c r="D80" s="51" t="s">
        <v>107</v>
      </c>
      <c r="E80" s="40"/>
      <c r="F80" s="31">
        <v>0</v>
      </c>
      <c r="G80" s="31">
        <v>0</v>
      </c>
      <c r="H80" s="52">
        <f t="shared" si="17"/>
        <v>0.77236842105263193</v>
      </c>
      <c r="J80" s="54">
        <f t="shared" si="1"/>
        <v>11.98060941828253</v>
      </c>
      <c r="K80" s="55">
        <f t="shared" si="2"/>
        <v>36.687500000000014</v>
      </c>
      <c r="L80" s="54">
        <f>MIN(J80:$J$136)</f>
        <v>11.98060941828253</v>
      </c>
      <c r="M80" s="55">
        <f>MIN(K80:$K$136)</f>
        <v>11.687500000000018</v>
      </c>
      <c r="N80" s="24">
        <f t="shared" si="3"/>
        <v>-23.96121883656506</v>
      </c>
      <c r="O80" s="24">
        <f t="shared" si="4"/>
        <v>73.375000000000028</v>
      </c>
      <c r="P80" s="35"/>
      <c r="Q80" s="52">
        <f t="shared" si="18"/>
        <v>1</v>
      </c>
      <c r="R80" s="24">
        <f t="shared" si="5"/>
        <v>0</v>
      </c>
      <c r="S80" s="24">
        <f t="shared" si="6"/>
        <v>47.5</v>
      </c>
      <c r="T80" s="35"/>
      <c r="U80" s="36">
        <f t="shared" si="7"/>
        <v>0</v>
      </c>
      <c r="V80" s="36">
        <f t="shared" si="19"/>
        <v>8.6447368421052637</v>
      </c>
      <c r="W80" s="24">
        <f t="shared" si="20"/>
        <v>8.6447368421052637</v>
      </c>
      <c r="X80" s="24">
        <f t="shared" si="21"/>
        <v>38.85526315789474</v>
      </c>
      <c r="Y80" s="32"/>
      <c r="Z80" s="34">
        <v>0</v>
      </c>
      <c r="AA80" s="25">
        <f t="shared" si="9"/>
        <v>0</v>
      </c>
      <c r="AB80" s="10">
        <f t="shared" si="10"/>
        <v>0</v>
      </c>
      <c r="AC80" s="26">
        <f t="shared" si="11"/>
        <v>100</v>
      </c>
      <c r="AD80" s="34"/>
      <c r="AE80" s="26">
        <f t="shared" si="12"/>
        <v>0</v>
      </c>
      <c r="AF80" s="34">
        <v>0</v>
      </c>
      <c r="AG80" s="25">
        <f t="shared" si="13"/>
        <v>1</v>
      </c>
      <c r="AH80" s="10">
        <f t="shared" si="14"/>
        <v>0</v>
      </c>
      <c r="AI80" s="26">
        <f t="shared" si="15"/>
        <v>-100</v>
      </c>
      <c r="AJ80" s="34"/>
    </row>
    <row r="81" spans="1:36">
      <c r="A81" s="33"/>
      <c r="B81" s="22">
        <f t="shared" si="16"/>
        <v>4.5138888888888853E-2</v>
      </c>
      <c r="C81" s="15"/>
      <c r="D81" s="51" t="s">
        <v>107</v>
      </c>
      <c r="E81" s="40"/>
      <c r="F81" s="31">
        <v>0</v>
      </c>
      <c r="G81" s="31">
        <v>0</v>
      </c>
      <c r="H81" s="52">
        <f t="shared" si="17"/>
        <v>0.77236842105263193</v>
      </c>
      <c r="J81" s="54">
        <f t="shared" si="1"/>
        <v>11.98060941828253</v>
      </c>
      <c r="K81" s="55">
        <f t="shared" si="2"/>
        <v>36.687500000000014</v>
      </c>
      <c r="L81" s="54">
        <f>MIN(J81:$J$136)</f>
        <v>11.98060941828253</v>
      </c>
      <c r="M81" s="55">
        <f>MIN(K81:$K$136)</f>
        <v>11.687500000000018</v>
      </c>
      <c r="N81" s="24">
        <f t="shared" si="3"/>
        <v>-23.96121883656506</v>
      </c>
      <c r="O81" s="24">
        <f t="shared" si="4"/>
        <v>73.375000000000028</v>
      </c>
      <c r="P81" s="35"/>
      <c r="Q81" s="52">
        <f t="shared" si="18"/>
        <v>1</v>
      </c>
      <c r="R81" s="24">
        <f t="shared" si="5"/>
        <v>0</v>
      </c>
      <c r="S81" s="24">
        <f t="shared" si="6"/>
        <v>47.5</v>
      </c>
      <c r="T81" s="35"/>
      <c r="U81" s="36">
        <f t="shared" si="7"/>
        <v>0</v>
      </c>
      <c r="V81" s="36">
        <f t="shared" si="19"/>
        <v>8.6447368421052637</v>
      </c>
      <c r="W81" s="24">
        <f t="shared" si="20"/>
        <v>8.6447368421052637</v>
      </c>
      <c r="X81" s="24">
        <f t="shared" si="21"/>
        <v>38.85526315789474</v>
      </c>
      <c r="Y81" s="32"/>
      <c r="Z81" s="34">
        <v>0</v>
      </c>
      <c r="AA81" s="25">
        <f t="shared" si="9"/>
        <v>0</v>
      </c>
      <c r="AB81" s="10">
        <f t="shared" si="10"/>
        <v>0</v>
      </c>
      <c r="AC81" s="26">
        <f t="shared" si="11"/>
        <v>100</v>
      </c>
      <c r="AD81" s="34"/>
      <c r="AE81" s="26">
        <f t="shared" si="12"/>
        <v>0</v>
      </c>
      <c r="AF81" s="34">
        <v>0</v>
      </c>
      <c r="AG81" s="25">
        <f t="shared" si="13"/>
        <v>1</v>
      </c>
      <c r="AH81" s="10">
        <f t="shared" si="14"/>
        <v>0</v>
      </c>
      <c r="AI81" s="26">
        <f t="shared" si="15"/>
        <v>-100</v>
      </c>
      <c r="AJ81" s="34"/>
    </row>
    <row r="82" spans="1:36">
      <c r="A82" s="33"/>
      <c r="B82" s="22">
        <f t="shared" si="16"/>
        <v>4.5833333333333295E-2</v>
      </c>
      <c r="C82" s="15"/>
      <c r="D82" s="51" t="s">
        <v>107</v>
      </c>
      <c r="E82" s="40"/>
      <c r="F82" s="31">
        <v>0</v>
      </c>
      <c r="G82" s="31">
        <v>0</v>
      </c>
      <c r="H82" s="52">
        <f t="shared" si="17"/>
        <v>0.77236842105263193</v>
      </c>
      <c r="J82" s="54">
        <f t="shared" ref="J82:J145" si="22">IF((-((($E$4*(1-H82))-((1-$E$6)*$E$4)-$AH82)/$D$8))&lt;(-$E$4*1),-$E$4*1,((($E$4*(1-H82))-((1-$E$6)*$E$4)-$AH82)/$D$8))</f>
        <v>11.98060941828253</v>
      </c>
      <c r="K82" s="55">
        <f t="shared" ref="K82:K145" si="23">IF((((($E$4*H82)-($E$4*$D$6)-$AB82)*$E$8))*1&gt;$E$4,$E$4*1,((($E$4*H82)-($E$4*$D$6)-$AB82)*$E$8))</f>
        <v>36.687500000000014</v>
      </c>
      <c r="L82" s="54">
        <f>MIN(J82:$J$136)</f>
        <v>11.98060941828253</v>
      </c>
      <c r="M82" s="55">
        <f>MIN(K82:$K$136)</f>
        <v>11.687500000000018</v>
      </c>
      <c r="N82" s="24">
        <f t="shared" ref="N82:N145" si="24">MAX(-$D$4,-J82*2)</f>
        <v>-23.96121883656506</v>
      </c>
      <c r="O82" s="24">
        <f t="shared" ref="O82:O145" si="25">MIN($D$4,K82*2)</f>
        <v>73.375000000000028</v>
      </c>
      <c r="P82" s="35"/>
      <c r="Q82" s="52">
        <f t="shared" si="18"/>
        <v>1</v>
      </c>
      <c r="R82" s="24">
        <f t="shared" ref="R82:R145" si="26">IF((-((($E$4*(1-Q82))-((1-$E$6)*$E$4)-$AH82)/$D$8))&lt;(-$E$4*1),-$E$4*1,((($E$4*(1-Q82))-((1-$E$6)*$E$4)-$AH82)/$D$8))</f>
        <v>0</v>
      </c>
      <c r="S82" s="24">
        <f t="shared" ref="S82:S145" si="27">IF((((($E$4*Q82)-($E$4*$D$6)-$AB82)*$E$8))*1&gt;$E$4,$E$4*1,((($E$4*Q82)-($E$4*$D$6)-$AB82)*$E$8))</f>
        <v>47.5</v>
      </c>
      <c r="T82" s="35"/>
      <c r="U82" s="36">
        <f t="shared" ref="U82:U145" si="28">IF(G82&gt;0,G82*(1/60)*$E$8,G82*(1/60)/$D$8)</f>
        <v>0</v>
      </c>
      <c r="V82" s="36">
        <f t="shared" si="19"/>
        <v>8.6447368421052637</v>
      </c>
      <c r="W82" s="24">
        <f t="shared" si="20"/>
        <v>8.6447368421052637</v>
      </c>
      <c r="X82" s="24">
        <f t="shared" si="21"/>
        <v>38.85526315789474</v>
      </c>
      <c r="Y82" s="32"/>
      <c r="Z82" s="34">
        <v>0</v>
      </c>
      <c r="AA82" s="25">
        <f t="shared" ref="AA82:AA145" si="29">(AB82/$E$4)+$D$6</f>
        <v>0</v>
      </c>
      <c r="AB82" s="10">
        <f t="shared" ref="AB82:AB145" si="30">Z82*IF(AD$17="DC",0.25,IF(AD$17="DM",0.5,1))</f>
        <v>0</v>
      </c>
      <c r="AC82" s="26">
        <f t="shared" ref="AC82:AC145" si="31">$D$4-Z82</f>
        <v>100</v>
      </c>
      <c r="AD82" s="34"/>
      <c r="AE82" s="26">
        <f t="shared" ref="AE82:AE145" si="32">IF(OR(H82&lt;AA82,H82&gt;AG82),1,0)</f>
        <v>0</v>
      </c>
      <c r="AF82" s="34">
        <v>0</v>
      </c>
      <c r="AG82" s="25">
        <f t="shared" ref="AG82:AG145" si="33">1-(AH82/$E$4)-(1-$E$6)</f>
        <v>1</v>
      </c>
      <c r="AH82" s="10">
        <f t="shared" ref="AH82:AH145" si="34">AF82*IF(AJ$17="DC",0.25,IF(AJ$17="DM",0.5,1))</f>
        <v>0</v>
      </c>
      <c r="AI82" s="26">
        <f t="shared" ref="AI82:AI145" si="35">AF82-$D$4</f>
        <v>-100</v>
      </c>
      <c r="AJ82" s="34"/>
    </row>
    <row r="83" spans="1:36">
      <c r="A83" s="33"/>
      <c r="B83" s="22">
        <f t="shared" ref="B83:B146" si="36">B82+1/(48*30)</f>
        <v>4.6527777777777737E-2</v>
      </c>
      <c r="C83" s="15"/>
      <c r="D83" s="51" t="s">
        <v>107</v>
      </c>
      <c r="E83" s="40"/>
      <c r="F83" s="31">
        <v>0</v>
      </c>
      <c r="G83" s="31">
        <v>0</v>
      </c>
      <c r="H83" s="52">
        <f t="shared" ref="H83:H146" si="37">H82-(IF((F82+G82)&gt;0,(((F82+G82)*(1/60))/$E$8),(((F82+G82)*(1/60))*$D$8))/$E$4)</f>
        <v>0.77236842105263193</v>
      </c>
      <c r="J83" s="54">
        <f t="shared" si="22"/>
        <v>11.98060941828253</v>
      </c>
      <c r="K83" s="55">
        <f t="shared" si="23"/>
        <v>36.687500000000014</v>
      </c>
      <c r="L83" s="54">
        <f>MIN(J83:$J$136)</f>
        <v>11.98060941828253</v>
      </c>
      <c r="M83" s="55">
        <f>MIN(K83:$K$136)</f>
        <v>11.687500000000018</v>
      </c>
      <c r="N83" s="24">
        <f t="shared" si="24"/>
        <v>-23.96121883656506</v>
      </c>
      <c r="O83" s="24">
        <f t="shared" si="25"/>
        <v>73.375000000000028</v>
      </c>
      <c r="P83" s="35"/>
      <c r="Q83" s="52">
        <f t="shared" ref="Q83:Q146" si="38">Q82-(IF((F82)&gt;0,(((F82)*(1/60))/$E$8),(((F82)*(1/60))*$D$8))/$E$4)</f>
        <v>1</v>
      </c>
      <c r="R83" s="24">
        <f t="shared" si="26"/>
        <v>0</v>
      </c>
      <c r="S83" s="24">
        <f t="shared" si="27"/>
        <v>47.5</v>
      </c>
      <c r="T83" s="35"/>
      <c r="U83" s="36">
        <f t="shared" si="28"/>
        <v>0</v>
      </c>
      <c r="V83" s="36">
        <f t="shared" ref="V83:V146" si="39">V82+U82</f>
        <v>8.6447368421052637</v>
      </c>
      <c r="W83" s="24">
        <f t="shared" ref="W83:W146" si="40">R83+V83</f>
        <v>8.6447368421052637</v>
      </c>
      <c r="X83" s="24">
        <f t="shared" ref="X83:X146" si="41">S83-V83</f>
        <v>38.85526315789474</v>
      </c>
      <c r="Y83" s="32"/>
      <c r="Z83" s="34">
        <v>0</v>
      </c>
      <c r="AA83" s="25">
        <f t="shared" si="29"/>
        <v>0</v>
      </c>
      <c r="AB83" s="10">
        <f t="shared" si="30"/>
        <v>0</v>
      </c>
      <c r="AC83" s="26">
        <f t="shared" si="31"/>
        <v>100</v>
      </c>
      <c r="AD83" s="34"/>
      <c r="AE83" s="26">
        <f t="shared" si="32"/>
        <v>0</v>
      </c>
      <c r="AF83" s="34">
        <v>0</v>
      </c>
      <c r="AG83" s="25">
        <f t="shared" si="33"/>
        <v>1</v>
      </c>
      <c r="AH83" s="10">
        <f t="shared" si="34"/>
        <v>0</v>
      </c>
      <c r="AI83" s="26">
        <f t="shared" si="35"/>
        <v>-100</v>
      </c>
      <c r="AJ83" s="34"/>
    </row>
    <row r="84" spans="1:36">
      <c r="A84" s="33"/>
      <c r="B84" s="22">
        <f t="shared" si="36"/>
        <v>4.7222222222222179E-2</v>
      </c>
      <c r="C84" s="15"/>
      <c r="D84" s="51" t="s">
        <v>107</v>
      </c>
      <c r="E84" s="40"/>
      <c r="F84" s="31">
        <v>0</v>
      </c>
      <c r="G84" s="31">
        <v>0</v>
      </c>
      <c r="H84" s="52">
        <f t="shared" si="37"/>
        <v>0.77236842105263193</v>
      </c>
      <c r="J84" s="54">
        <f t="shared" si="22"/>
        <v>11.98060941828253</v>
      </c>
      <c r="K84" s="55">
        <f t="shared" si="23"/>
        <v>36.687500000000014</v>
      </c>
      <c r="L84" s="54">
        <f>MIN(J84:$J$136)</f>
        <v>11.98060941828253</v>
      </c>
      <c r="M84" s="55">
        <f>MIN(K84:$K$136)</f>
        <v>11.687500000000018</v>
      </c>
      <c r="N84" s="24">
        <f t="shared" si="24"/>
        <v>-23.96121883656506</v>
      </c>
      <c r="O84" s="24">
        <f t="shared" si="25"/>
        <v>73.375000000000028</v>
      </c>
      <c r="P84" s="35"/>
      <c r="Q84" s="52">
        <f t="shared" si="38"/>
        <v>1</v>
      </c>
      <c r="R84" s="24">
        <f t="shared" si="26"/>
        <v>0</v>
      </c>
      <c r="S84" s="24">
        <f t="shared" si="27"/>
        <v>47.5</v>
      </c>
      <c r="T84" s="35"/>
      <c r="U84" s="36">
        <f t="shared" si="28"/>
        <v>0</v>
      </c>
      <c r="V84" s="36">
        <f t="shared" si="39"/>
        <v>8.6447368421052637</v>
      </c>
      <c r="W84" s="24">
        <f t="shared" si="40"/>
        <v>8.6447368421052637</v>
      </c>
      <c r="X84" s="24">
        <f t="shared" si="41"/>
        <v>38.85526315789474</v>
      </c>
      <c r="Y84" s="32"/>
      <c r="Z84" s="34">
        <v>0</v>
      </c>
      <c r="AA84" s="25">
        <f t="shared" si="29"/>
        <v>0</v>
      </c>
      <c r="AB84" s="10">
        <f t="shared" si="30"/>
        <v>0</v>
      </c>
      <c r="AC84" s="26">
        <f t="shared" si="31"/>
        <v>100</v>
      </c>
      <c r="AD84" s="34"/>
      <c r="AE84" s="26">
        <f t="shared" si="32"/>
        <v>0</v>
      </c>
      <c r="AF84" s="34">
        <v>0</v>
      </c>
      <c r="AG84" s="25">
        <f t="shared" si="33"/>
        <v>1</v>
      </c>
      <c r="AH84" s="10">
        <f t="shared" si="34"/>
        <v>0</v>
      </c>
      <c r="AI84" s="26">
        <f t="shared" si="35"/>
        <v>-100</v>
      </c>
      <c r="AJ84" s="34"/>
    </row>
    <row r="85" spans="1:36">
      <c r="A85" s="33"/>
      <c r="B85" s="22">
        <f t="shared" si="36"/>
        <v>4.7916666666666621E-2</v>
      </c>
      <c r="C85" s="15"/>
      <c r="D85" s="51" t="s">
        <v>107</v>
      </c>
      <c r="E85" s="40"/>
      <c r="F85" s="31">
        <v>0</v>
      </c>
      <c r="G85" s="31">
        <v>0</v>
      </c>
      <c r="H85" s="52">
        <f t="shared" si="37"/>
        <v>0.77236842105263193</v>
      </c>
      <c r="J85" s="54">
        <f t="shared" si="22"/>
        <v>11.98060941828253</v>
      </c>
      <c r="K85" s="55">
        <f t="shared" si="23"/>
        <v>36.687500000000014</v>
      </c>
      <c r="L85" s="54">
        <f>MIN(J85:$J$136)</f>
        <v>11.98060941828253</v>
      </c>
      <c r="M85" s="55">
        <f>MIN(K85:$K$136)</f>
        <v>11.687500000000018</v>
      </c>
      <c r="N85" s="24">
        <f t="shared" si="24"/>
        <v>-23.96121883656506</v>
      </c>
      <c r="O85" s="24">
        <f t="shared" si="25"/>
        <v>73.375000000000028</v>
      </c>
      <c r="P85" s="35"/>
      <c r="Q85" s="52">
        <f t="shared" si="38"/>
        <v>1</v>
      </c>
      <c r="R85" s="24">
        <f t="shared" si="26"/>
        <v>0</v>
      </c>
      <c r="S85" s="24">
        <f t="shared" si="27"/>
        <v>47.5</v>
      </c>
      <c r="T85" s="35"/>
      <c r="U85" s="36">
        <f t="shared" si="28"/>
        <v>0</v>
      </c>
      <c r="V85" s="36">
        <f t="shared" si="39"/>
        <v>8.6447368421052637</v>
      </c>
      <c r="W85" s="24">
        <f t="shared" si="40"/>
        <v>8.6447368421052637</v>
      </c>
      <c r="X85" s="24">
        <f t="shared" si="41"/>
        <v>38.85526315789474</v>
      </c>
      <c r="Y85" s="32"/>
      <c r="Z85" s="34">
        <v>0</v>
      </c>
      <c r="AA85" s="25">
        <f t="shared" si="29"/>
        <v>0</v>
      </c>
      <c r="AB85" s="10">
        <f t="shared" si="30"/>
        <v>0</v>
      </c>
      <c r="AC85" s="26">
        <f t="shared" si="31"/>
        <v>100</v>
      </c>
      <c r="AD85" s="34"/>
      <c r="AE85" s="26">
        <f t="shared" si="32"/>
        <v>0</v>
      </c>
      <c r="AF85" s="34">
        <v>0</v>
      </c>
      <c r="AG85" s="25">
        <f t="shared" si="33"/>
        <v>1</v>
      </c>
      <c r="AH85" s="10">
        <f t="shared" si="34"/>
        <v>0</v>
      </c>
      <c r="AI85" s="26">
        <f t="shared" si="35"/>
        <v>-100</v>
      </c>
      <c r="AJ85" s="34"/>
    </row>
    <row r="86" spans="1:36">
      <c r="A86" s="33"/>
      <c r="B86" s="22">
        <f t="shared" si="36"/>
        <v>4.8611111111111063E-2</v>
      </c>
      <c r="C86" s="15"/>
      <c r="D86" s="51" t="s">
        <v>107</v>
      </c>
      <c r="E86" s="40"/>
      <c r="F86" s="31">
        <v>0</v>
      </c>
      <c r="G86" s="31">
        <v>0</v>
      </c>
      <c r="H86" s="52">
        <f t="shared" si="37"/>
        <v>0.77236842105263193</v>
      </c>
      <c r="J86" s="54">
        <f t="shared" si="22"/>
        <v>11.98060941828253</v>
      </c>
      <c r="K86" s="55">
        <f t="shared" si="23"/>
        <v>36.687500000000014</v>
      </c>
      <c r="L86" s="54">
        <f>MIN(J86:$J$136)</f>
        <v>11.98060941828253</v>
      </c>
      <c r="M86" s="55">
        <f>MIN(K86:$K$136)</f>
        <v>11.687500000000018</v>
      </c>
      <c r="N86" s="24">
        <f t="shared" si="24"/>
        <v>-23.96121883656506</v>
      </c>
      <c r="O86" s="24">
        <f t="shared" si="25"/>
        <v>73.375000000000028</v>
      </c>
      <c r="P86" s="35"/>
      <c r="Q86" s="52">
        <f t="shared" si="38"/>
        <v>1</v>
      </c>
      <c r="R86" s="24">
        <f t="shared" si="26"/>
        <v>0</v>
      </c>
      <c r="S86" s="24">
        <f t="shared" si="27"/>
        <v>47.5</v>
      </c>
      <c r="T86" s="35"/>
      <c r="U86" s="36">
        <f t="shared" si="28"/>
        <v>0</v>
      </c>
      <c r="V86" s="36">
        <f t="shared" si="39"/>
        <v>8.6447368421052637</v>
      </c>
      <c r="W86" s="24">
        <f t="shared" si="40"/>
        <v>8.6447368421052637</v>
      </c>
      <c r="X86" s="24">
        <f t="shared" si="41"/>
        <v>38.85526315789474</v>
      </c>
      <c r="Y86" s="32"/>
      <c r="Z86" s="34">
        <v>0</v>
      </c>
      <c r="AA86" s="25">
        <f t="shared" si="29"/>
        <v>0</v>
      </c>
      <c r="AB86" s="10">
        <f t="shared" si="30"/>
        <v>0</v>
      </c>
      <c r="AC86" s="26">
        <f t="shared" si="31"/>
        <v>100</v>
      </c>
      <c r="AD86" s="34"/>
      <c r="AE86" s="26">
        <f t="shared" si="32"/>
        <v>0</v>
      </c>
      <c r="AF86" s="34">
        <v>0</v>
      </c>
      <c r="AG86" s="25">
        <f t="shared" si="33"/>
        <v>1</v>
      </c>
      <c r="AH86" s="10">
        <f t="shared" si="34"/>
        <v>0</v>
      </c>
      <c r="AI86" s="26">
        <f t="shared" si="35"/>
        <v>-100</v>
      </c>
      <c r="AJ86" s="34"/>
    </row>
    <row r="87" spans="1:36">
      <c r="A87" s="33"/>
      <c r="B87" s="22">
        <f t="shared" si="36"/>
        <v>4.9305555555555505E-2</v>
      </c>
      <c r="C87" s="15"/>
      <c r="D87" s="51" t="s">
        <v>107</v>
      </c>
      <c r="E87" s="40"/>
      <c r="F87" s="31">
        <v>0</v>
      </c>
      <c r="G87" s="31">
        <v>0</v>
      </c>
      <c r="H87" s="52">
        <f t="shared" si="37"/>
        <v>0.77236842105263193</v>
      </c>
      <c r="J87" s="54">
        <f t="shared" si="22"/>
        <v>11.98060941828253</v>
      </c>
      <c r="K87" s="55">
        <f t="shared" si="23"/>
        <v>36.687500000000014</v>
      </c>
      <c r="L87" s="54">
        <f>MIN(J87:$J$136)</f>
        <v>11.98060941828253</v>
      </c>
      <c r="M87" s="55">
        <f>MIN(K87:$K$136)</f>
        <v>11.687500000000018</v>
      </c>
      <c r="N87" s="24">
        <f t="shared" si="24"/>
        <v>-23.96121883656506</v>
      </c>
      <c r="O87" s="24">
        <f t="shared" si="25"/>
        <v>73.375000000000028</v>
      </c>
      <c r="P87" s="35"/>
      <c r="Q87" s="52">
        <f t="shared" si="38"/>
        <v>1</v>
      </c>
      <c r="R87" s="24">
        <f t="shared" si="26"/>
        <v>0</v>
      </c>
      <c r="S87" s="24">
        <f t="shared" si="27"/>
        <v>47.5</v>
      </c>
      <c r="T87" s="35"/>
      <c r="U87" s="36">
        <f t="shared" si="28"/>
        <v>0</v>
      </c>
      <c r="V87" s="36">
        <f t="shared" si="39"/>
        <v>8.6447368421052637</v>
      </c>
      <c r="W87" s="24">
        <f t="shared" si="40"/>
        <v>8.6447368421052637</v>
      </c>
      <c r="X87" s="24">
        <f t="shared" si="41"/>
        <v>38.85526315789474</v>
      </c>
      <c r="Y87" s="32"/>
      <c r="Z87" s="34">
        <v>0</v>
      </c>
      <c r="AA87" s="25">
        <f t="shared" si="29"/>
        <v>0</v>
      </c>
      <c r="AB87" s="10">
        <f t="shared" si="30"/>
        <v>0</v>
      </c>
      <c r="AC87" s="26">
        <f t="shared" si="31"/>
        <v>100</v>
      </c>
      <c r="AD87" s="34"/>
      <c r="AE87" s="26">
        <f t="shared" si="32"/>
        <v>0</v>
      </c>
      <c r="AF87" s="34">
        <v>0</v>
      </c>
      <c r="AG87" s="25">
        <f t="shared" si="33"/>
        <v>1</v>
      </c>
      <c r="AH87" s="10">
        <f t="shared" si="34"/>
        <v>0</v>
      </c>
      <c r="AI87" s="26">
        <f t="shared" si="35"/>
        <v>-100</v>
      </c>
      <c r="AJ87" s="34"/>
    </row>
    <row r="88" spans="1:36">
      <c r="A88" s="33"/>
      <c r="B88" s="22">
        <f t="shared" si="36"/>
        <v>4.9999999999999947E-2</v>
      </c>
      <c r="C88" s="15"/>
      <c r="D88" s="51" t="s">
        <v>107</v>
      </c>
      <c r="E88" s="40"/>
      <c r="F88" s="31">
        <v>0</v>
      </c>
      <c r="G88" s="31">
        <v>0</v>
      </c>
      <c r="H88" s="52">
        <f t="shared" si="37"/>
        <v>0.77236842105263193</v>
      </c>
      <c r="J88" s="54">
        <f t="shared" si="22"/>
        <v>11.98060941828253</v>
      </c>
      <c r="K88" s="55">
        <f t="shared" si="23"/>
        <v>36.687500000000014</v>
      </c>
      <c r="L88" s="54">
        <f>MIN(J88:$J$136)</f>
        <v>11.98060941828253</v>
      </c>
      <c r="M88" s="55">
        <f>MIN(K88:$K$136)</f>
        <v>11.687500000000018</v>
      </c>
      <c r="N88" s="24">
        <f t="shared" si="24"/>
        <v>-23.96121883656506</v>
      </c>
      <c r="O88" s="24">
        <f t="shared" si="25"/>
        <v>73.375000000000028</v>
      </c>
      <c r="P88" s="35"/>
      <c r="Q88" s="52">
        <f t="shared" si="38"/>
        <v>1</v>
      </c>
      <c r="R88" s="24">
        <f t="shared" si="26"/>
        <v>0</v>
      </c>
      <c r="S88" s="24">
        <f t="shared" si="27"/>
        <v>47.5</v>
      </c>
      <c r="T88" s="35"/>
      <c r="U88" s="36">
        <f t="shared" si="28"/>
        <v>0</v>
      </c>
      <c r="V88" s="36">
        <f t="shared" si="39"/>
        <v>8.6447368421052637</v>
      </c>
      <c r="W88" s="24">
        <f t="shared" si="40"/>
        <v>8.6447368421052637</v>
      </c>
      <c r="X88" s="24">
        <f t="shared" si="41"/>
        <v>38.85526315789474</v>
      </c>
      <c r="Y88" s="32"/>
      <c r="Z88" s="34">
        <v>0</v>
      </c>
      <c r="AA88" s="25">
        <f t="shared" si="29"/>
        <v>0</v>
      </c>
      <c r="AB88" s="10">
        <f t="shared" si="30"/>
        <v>0</v>
      </c>
      <c r="AC88" s="26">
        <f t="shared" si="31"/>
        <v>100</v>
      </c>
      <c r="AD88" s="34"/>
      <c r="AE88" s="26">
        <f t="shared" si="32"/>
        <v>0</v>
      </c>
      <c r="AF88" s="34">
        <v>0</v>
      </c>
      <c r="AG88" s="25">
        <f t="shared" si="33"/>
        <v>1</v>
      </c>
      <c r="AH88" s="10">
        <f t="shared" si="34"/>
        <v>0</v>
      </c>
      <c r="AI88" s="26">
        <f t="shared" si="35"/>
        <v>-100</v>
      </c>
      <c r="AJ88" s="34"/>
    </row>
    <row r="89" spans="1:36">
      <c r="A89" s="33"/>
      <c r="B89" s="22">
        <f t="shared" si="36"/>
        <v>5.0694444444444389E-2</v>
      </c>
      <c r="C89" s="15"/>
      <c r="D89" s="51" t="s">
        <v>107</v>
      </c>
      <c r="E89" s="40"/>
      <c r="F89" s="31">
        <v>0</v>
      </c>
      <c r="G89" s="31">
        <v>0</v>
      </c>
      <c r="H89" s="52">
        <f t="shared" si="37"/>
        <v>0.77236842105263193</v>
      </c>
      <c r="J89" s="54">
        <f t="shared" si="22"/>
        <v>11.98060941828253</v>
      </c>
      <c r="K89" s="55">
        <f t="shared" si="23"/>
        <v>36.687500000000014</v>
      </c>
      <c r="L89" s="54">
        <f>MIN(J89:$J$136)</f>
        <v>11.98060941828253</v>
      </c>
      <c r="M89" s="55">
        <f>MIN(K89:$K$136)</f>
        <v>11.687500000000018</v>
      </c>
      <c r="N89" s="24">
        <f t="shared" si="24"/>
        <v>-23.96121883656506</v>
      </c>
      <c r="O89" s="24">
        <f t="shared" si="25"/>
        <v>73.375000000000028</v>
      </c>
      <c r="P89" s="35"/>
      <c r="Q89" s="52">
        <f t="shared" si="38"/>
        <v>1</v>
      </c>
      <c r="R89" s="24">
        <f t="shared" si="26"/>
        <v>0</v>
      </c>
      <c r="S89" s="24">
        <f t="shared" si="27"/>
        <v>47.5</v>
      </c>
      <c r="T89" s="35"/>
      <c r="U89" s="36">
        <f t="shared" si="28"/>
        <v>0</v>
      </c>
      <c r="V89" s="36">
        <f t="shared" si="39"/>
        <v>8.6447368421052637</v>
      </c>
      <c r="W89" s="24">
        <f t="shared" si="40"/>
        <v>8.6447368421052637</v>
      </c>
      <c r="X89" s="24">
        <f t="shared" si="41"/>
        <v>38.85526315789474</v>
      </c>
      <c r="Y89" s="32"/>
      <c r="Z89" s="34">
        <v>0</v>
      </c>
      <c r="AA89" s="25">
        <f t="shared" si="29"/>
        <v>0</v>
      </c>
      <c r="AB89" s="10">
        <f t="shared" si="30"/>
        <v>0</v>
      </c>
      <c r="AC89" s="26">
        <f t="shared" si="31"/>
        <v>100</v>
      </c>
      <c r="AD89" s="34"/>
      <c r="AE89" s="26">
        <f t="shared" si="32"/>
        <v>0</v>
      </c>
      <c r="AF89" s="34">
        <v>0</v>
      </c>
      <c r="AG89" s="25">
        <f t="shared" si="33"/>
        <v>1</v>
      </c>
      <c r="AH89" s="10">
        <f t="shared" si="34"/>
        <v>0</v>
      </c>
      <c r="AI89" s="26">
        <f t="shared" si="35"/>
        <v>-100</v>
      </c>
      <c r="AJ89" s="34"/>
    </row>
    <row r="90" spans="1:36">
      <c r="A90" s="33"/>
      <c r="B90" s="22">
        <f t="shared" si="36"/>
        <v>5.1388888888888831E-2</v>
      </c>
      <c r="C90" s="15"/>
      <c r="D90" s="51" t="s">
        <v>107</v>
      </c>
      <c r="E90" s="40"/>
      <c r="F90" s="31">
        <v>0</v>
      </c>
      <c r="G90" s="31">
        <v>0</v>
      </c>
      <c r="H90" s="52">
        <f t="shared" si="37"/>
        <v>0.77236842105263193</v>
      </c>
      <c r="J90" s="54">
        <f t="shared" si="22"/>
        <v>11.98060941828253</v>
      </c>
      <c r="K90" s="55">
        <f t="shared" si="23"/>
        <v>36.687500000000014</v>
      </c>
      <c r="L90" s="54">
        <f>MIN(J90:$J$136)</f>
        <v>11.98060941828253</v>
      </c>
      <c r="M90" s="55">
        <f>MIN(K90:$K$136)</f>
        <v>11.687500000000018</v>
      </c>
      <c r="N90" s="24">
        <f t="shared" si="24"/>
        <v>-23.96121883656506</v>
      </c>
      <c r="O90" s="24">
        <f t="shared" si="25"/>
        <v>73.375000000000028</v>
      </c>
      <c r="P90" s="35"/>
      <c r="Q90" s="52">
        <f t="shared" si="38"/>
        <v>1</v>
      </c>
      <c r="R90" s="24">
        <f t="shared" si="26"/>
        <v>0</v>
      </c>
      <c r="S90" s="24">
        <f t="shared" si="27"/>
        <v>47.5</v>
      </c>
      <c r="T90" s="35"/>
      <c r="U90" s="36">
        <f t="shared" si="28"/>
        <v>0</v>
      </c>
      <c r="V90" s="36">
        <f t="shared" si="39"/>
        <v>8.6447368421052637</v>
      </c>
      <c r="W90" s="24">
        <f t="shared" si="40"/>
        <v>8.6447368421052637</v>
      </c>
      <c r="X90" s="24">
        <f t="shared" si="41"/>
        <v>38.85526315789474</v>
      </c>
      <c r="Y90" s="32"/>
      <c r="Z90" s="34">
        <v>0</v>
      </c>
      <c r="AA90" s="25">
        <f t="shared" si="29"/>
        <v>0</v>
      </c>
      <c r="AB90" s="10">
        <f t="shared" si="30"/>
        <v>0</v>
      </c>
      <c r="AC90" s="26">
        <f t="shared" si="31"/>
        <v>100</v>
      </c>
      <c r="AD90" s="34"/>
      <c r="AE90" s="26">
        <f t="shared" si="32"/>
        <v>0</v>
      </c>
      <c r="AF90" s="34">
        <v>0</v>
      </c>
      <c r="AG90" s="25">
        <f t="shared" si="33"/>
        <v>1</v>
      </c>
      <c r="AH90" s="10">
        <f t="shared" si="34"/>
        <v>0</v>
      </c>
      <c r="AI90" s="26">
        <f t="shared" si="35"/>
        <v>-100</v>
      </c>
      <c r="AJ90" s="34"/>
    </row>
    <row r="91" spans="1:36">
      <c r="A91" s="33"/>
      <c r="B91" s="22">
        <f t="shared" si="36"/>
        <v>5.2083333333333273E-2</v>
      </c>
      <c r="C91" s="15"/>
      <c r="D91" s="51" t="s">
        <v>107</v>
      </c>
      <c r="E91" s="40"/>
      <c r="F91" s="31">
        <v>0</v>
      </c>
      <c r="G91" s="31">
        <v>0</v>
      </c>
      <c r="H91" s="52">
        <f t="shared" si="37"/>
        <v>0.77236842105263193</v>
      </c>
      <c r="J91" s="54">
        <f t="shared" si="22"/>
        <v>11.98060941828253</v>
      </c>
      <c r="K91" s="55">
        <f t="shared" si="23"/>
        <v>36.687500000000014</v>
      </c>
      <c r="L91" s="54">
        <f>MIN(J91:$J$136)</f>
        <v>11.98060941828253</v>
      </c>
      <c r="M91" s="55">
        <f>MIN(K91:$K$136)</f>
        <v>11.687500000000018</v>
      </c>
      <c r="N91" s="24">
        <f t="shared" si="24"/>
        <v>-23.96121883656506</v>
      </c>
      <c r="O91" s="24">
        <f t="shared" si="25"/>
        <v>73.375000000000028</v>
      </c>
      <c r="P91" s="35"/>
      <c r="Q91" s="52">
        <f t="shared" si="38"/>
        <v>1</v>
      </c>
      <c r="R91" s="24">
        <f t="shared" si="26"/>
        <v>0</v>
      </c>
      <c r="S91" s="24">
        <f t="shared" si="27"/>
        <v>47.5</v>
      </c>
      <c r="T91" s="35"/>
      <c r="U91" s="36">
        <f t="shared" si="28"/>
        <v>0</v>
      </c>
      <c r="V91" s="36">
        <f t="shared" si="39"/>
        <v>8.6447368421052637</v>
      </c>
      <c r="W91" s="24">
        <f t="shared" si="40"/>
        <v>8.6447368421052637</v>
      </c>
      <c r="X91" s="24">
        <f t="shared" si="41"/>
        <v>38.85526315789474</v>
      </c>
      <c r="Y91" s="32"/>
      <c r="Z91" s="34">
        <v>0</v>
      </c>
      <c r="AA91" s="25">
        <f t="shared" si="29"/>
        <v>0</v>
      </c>
      <c r="AB91" s="10">
        <f t="shared" si="30"/>
        <v>0</v>
      </c>
      <c r="AC91" s="26">
        <f t="shared" si="31"/>
        <v>100</v>
      </c>
      <c r="AD91" s="34"/>
      <c r="AE91" s="26">
        <f t="shared" si="32"/>
        <v>0</v>
      </c>
      <c r="AF91" s="34">
        <v>0</v>
      </c>
      <c r="AG91" s="25">
        <f t="shared" si="33"/>
        <v>1</v>
      </c>
      <c r="AH91" s="10">
        <f t="shared" si="34"/>
        <v>0</v>
      </c>
      <c r="AI91" s="26">
        <f t="shared" si="35"/>
        <v>-100</v>
      </c>
      <c r="AJ91" s="34"/>
    </row>
    <row r="92" spans="1:36">
      <c r="A92" s="33"/>
      <c r="B92" s="22">
        <f t="shared" si="36"/>
        <v>5.2777777777777715E-2</v>
      </c>
      <c r="C92" s="15"/>
      <c r="D92" s="51" t="s">
        <v>107</v>
      </c>
      <c r="E92" s="40"/>
      <c r="F92" s="31">
        <v>0</v>
      </c>
      <c r="G92" s="31">
        <v>0</v>
      </c>
      <c r="H92" s="52">
        <f t="shared" si="37"/>
        <v>0.77236842105263193</v>
      </c>
      <c r="J92" s="54">
        <f t="shared" si="22"/>
        <v>11.98060941828253</v>
      </c>
      <c r="K92" s="55">
        <f t="shared" si="23"/>
        <v>36.687500000000014</v>
      </c>
      <c r="L92" s="54">
        <f>MIN(J92:$J$136)</f>
        <v>11.98060941828253</v>
      </c>
      <c r="M92" s="55">
        <f>MIN(K92:$K$136)</f>
        <v>11.687500000000018</v>
      </c>
      <c r="N92" s="24">
        <f t="shared" si="24"/>
        <v>-23.96121883656506</v>
      </c>
      <c r="O92" s="24">
        <f t="shared" si="25"/>
        <v>73.375000000000028</v>
      </c>
      <c r="P92" s="35"/>
      <c r="Q92" s="52">
        <f t="shared" si="38"/>
        <v>1</v>
      </c>
      <c r="R92" s="24">
        <f t="shared" si="26"/>
        <v>0</v>
      </c>
      <c r="S92" s="24">
        <f t="shared" si="27"/>
        <v>47.5</v>
      </c>
      <c r="T92" s="35"/>
      <c r="U92" s="36">
        <f t="shared" si="28"/>
        <v>0</v>
      </c>
      <c r="V92" s="36">
        <f t="shared" si="39"/>
        <v>8.6447368421052637</v>
      </c>
      <c r="W92" s="24">
        <f t="shared" si="40"/>
        <v>8.6447368421052637</v>
      </c>
      <c r="X92" s="24">
        <f t="shared" si="41"/>
        <v>38.85526315789474</v>
      </c>
      <c r="Y92" s="32"/>
      <c r="Z92" s="34">
        <v>0</v>
      </c>
      <c r="AA92" s="25">
        <f t="shared" si="29"/>
        <v>0</v>
      </c>
      <c r="AB92" s="10">
        <f t="shared" si="30"/>
        <v>0</v>
      </c>
      <c r="AC92" s="26">
        <f t="shared" si="31"/>
        <v>100</v>
      </c>
      <c r="AD92" s="34"/>
      <c r="AE92" s="26">
        <f t="shared" si="32"/>
        <v>0</v>
      </c>
      <c r="AF92" s="34">
        <v>0</v>
      </c>
      <c r="AG92" s="25">
        <f t="shared" si="33"/>
        <v>1</v>
      </c>
      <c r="AH92" s="10">
        <f t="shared" si="34"/>
        <v>0</v>
      </c>
      <c r="AI92" s="26">
        <f t="shared" si="35"/>
        <v>-100</v>
      </c>
      <c r="AJ92" s="34"/>
    </row>
    <row r="93" spans="1:36">
      <c r="A93" s="33"/>
      <c r="B93" s="22">
        <f t="shared" si="36"/>
        <v>5.3472222222222157E-2</v>
      </c>
      <c r="C93" s="15"/>
      <c r="D93" s="51" t="s">
        <v>107</v>
      </c>
      <c r="E93" s="40"/>
      <c r="F93" s="31">
        <v>0</v>
      </c>
      <c r="G93" s="31">
        <v>0</v>
      </c>
      <c r="H93" s="52">
        <f t="shared" si="37"/>
        <v>0.77236842105263193</v>
      </c>
      <c r="J93" s="54">
        <f t="shared" si="22"/>
        <v>11.98060941828253</v>
      </c>
      <c r="K93" s="55">
        <f t="shared" si="23"/>
        <v>36.687500000000014</v>
      </c>
      <c r="L93" s="54">
        <f>MIN(J93:$J$136)</f>
        <v>11.98060941828253</v>
      </c>
      <c r="M93" s="55">
        <f>MIN(K93:$K$136)</f>
        <v>11.687500000000018</v>
      </c>
      <c r="N93" s="24">
        <f t="shared" si="24"/>
        <v>-23.96121883656506</v>
      </c>
      <c r="O93" s="24">
        <f t="shared" si="25"/>
        <v>73.375000000000028</v>
      </c>
      <c r="P93" s="35"/>
      <c r="Q93" s="52">
        <f t="shared" si="38"/>
        <v>1</v>
      </c>
      <c r="R93" s="24">
        <f t="shared" si="26"/>
        <v>0</v>
      </c>
      <c r="S93" s="24">
        <f t="shared" si="27"/>
        <v>47.5</v>
      </c>
      <c r="T93" s="35"/>
      <c r="U93" s="36">
        <f t="shared" si="28"/>
        <v>0</v>
      </c>
      <c r="V93" s="36">
        <f t="shared" si="39"/>
        <v>8.6447368421052637</v>
      </c>
      <c r="W93" s="24">
        <f t="shared" si="40"/>
        <v>8.6447368421052637</v>
      </c>
      <c r="X93" s="24">
        <f t="shared" si="41"/>
        <v>38.85526315789474</v>
      </c>
      <c r="Y93" s="32"/>
      <c r="Z93" s="34">
        <v>0</v>
      </c>
      <c r="AA93" s="25">
        <f t="shared" si="29"/>
        <v>0</v>
      </c>
      <c r="AB93" s="10">
        <f t="shared" si="30"/>
        <v>0</v>
      </c>
      <c r="AC93" s="26">
        <f t="shared" si="31"/>
        <v>100</v>
      </c>
      <c r="AD93" s="34"/>
      <c r="AE93" s="26">
        <f t="shared" si="32"/>
        <v>0</v>
      </c>
      <c r="AF93" s="34">
        <v>0</v>
      </c>
      <c r="AG93" s="25">
        <f t="shared" si="33"/>
        <v>1</v>
      </c>
      <c r="AH93" s="10">
        <f t="shared" si="34"/>
        <v>0</v>
      </c>
      <c r="AI93" s="26">
        <f t="shared" si="35"/>
        <v>-100</v>
      </c>
      <c r="AJ93" s="34"/>
    </row>
    <row r="94" spans="1:36">
      <c r="A94" s="33"/>
      <c r="B94" s="22">
        <f t="shared" si="36"/>
        <v>5.4166666666666599E-2</v>
      </c>
      <c r="C94" s="15"/>
      <c r="D94" s="51" t="s">
        <v>107</v>
      </c>
      <c r="E94" s="40"/>
      <c r="F94" s="31">
        <v>0</v>
      </c>
      <c r="G94" s="31">
        <v>0</v>
      </c>
      <c r="H94" s="52">
        <f t="shared" si="37"/>
        <v>0.77236842105263193</v>
      </c>
      <c r="J94" s="54">
        <f t="shared" si="22"/>
        <v>11.98060941828253</v>
      </c>
      <c r="K94" s="55">
        <f t="shared" si="23"/>
        <v>36.687500000000014</v>
      </c>
      <c r="L94" s="54">
        <f>MIN(J94:$J$136)</f>
        <v>11.98060941828253</v>
      </c>
      <c r="M94" s="55">
        <f>MIN(K94:$K$136)</f>
        <v>11.687500000000018</v>
      </c>
      <c r="N94" s="24">
        <f t="shared" si="24"/>
        <v>-23.96121883656506</v>
      </c>
      <c r="O94" s="24">
        <f t="shared" si="25"/>
        <v>73.375000000000028</v>
      </c>
      <c r="P94" s="35"/>
      <c r="Q94" s="52">
        <f t="shared" si="38"/>
        <v>1</v>
      </c>
      <c r="R94" s="24">
        <f t="shared" si="26"/>
        <v>0</v>
      </c>
      <c r="S94" s="24">
        <f t="shared" si="27"/>
        <v>47.5</v>
      </c>
      <c r="T94" s="35"/>
      <c r="U94" s="36">
        <f t="shared" si="28"/>
        <v>0</v>
      </c>
      <c r="V94" s="36">
        <f t="shared" si="39"/>
        <v>8.6447368421052637</v>
      </c>
      <c r="W94" s="24">
        <f t="shared" si="40"/>
        <v>8.6447368421052637</v>
      </c>
      <c r="X94" s="24">
        <f t="shared" si="41"/>
        <v>38.85526315789474</v>
      </c>
      <c r="Y94" s="32"/>
      <c r="Z94" s="34">
        <v>0</v>
      </c>
      <c r="AA94" s="25">
        <f t="shared" si="29"/>
        <v>0</v>
      </c>
      <c r="AB94" s="10">
        <f t="shared" si="30"/>
        <v>0</v>
      </c>
      <c r="AC94" s="26">
        <f t="shared" si="31"/>
        <v>100</v>
      </c>
      <c r="AD94" s="34"/>
      <c r="AE94" s="26">
        <f t="shared" si="32"/>
        <v>0</v>
      </c>
      <c r="AF94" s="34">
        <v>0</v>
      </c>
      <c r="AG94" s="25">
        <f t="shared" si="33"/>
        <v>1</v>
      </c>
      <c r="AH94" s="10">
        <f t="shared" si="34"/>
        <v>0</v>
      </c>
      <c r="AI94" s="26">
        <f t="shared" si="35"/>
        <v>-100</v>
      </c>
      <c r="AJ94" s="34"/>
    </row>
    <row r="95" spans="1:36">
      <c r="A95" s="33"/>
      <c r="B95" s="22">
        <f t="shared" si="36"/>
        <v>5.4861111111111041E-2</v>
      </c>
      <c r="C95" s="15"/>
      <c r="D95" s="51" t="s">
        <v>107</v>
      </c>
      <c r="E95" s="40"/>
      <c r="F95" s="31">
        <v>0</v>
      </c>
      <c r="G95" s="31">
        <v>0</v>
      </c>
      <c r="H95" s="52">
        <f t="shared" si="37"/>
        <v>0.77236842105263193</v>
      </c>
      <c r="J95" s="54">
        <f t="shared" si="22"/>
        <v>11.98060941828253</v>
      </c>
      <c r="K95" s="55">
        <f t="shared" si="23"/>
        <v>36.687500000000014</v>
      </c>
      <c r="L95" s="54">
        <f>MIN(J95:$J$136)</f>
        <v>11.98060941828253</v>
      </c>
      <c r="M95" s="55">
        <f>MIN(K95:$K$136)</f>
        <v>11.687500000000018</v>
      </c>
      <c r="N95" s="24">
        <f t="shared" si="24"/>
        <v>-23.96121883656506</v>
      </c>
      <c r="O95" s="24">
        <f t="shared" si="25"/>
        <v>73.375000000000028</v>
      </c>
      <c r="P95" s="35"/>
      <c r="Q95" s="52">
        <f t="shared" si="38"/>
        <v>1</v>
      </c>
      <c r="R95" s="24">
        <f t="shared" si="26"/>
        <v>0</v>
      </c>
      <c r="S95" s="24">
        <f t="shared" si="27"/>
        <v>47.5</v>
      </c>
      <c r="T95" s="35"/>
      <c r="U95" s="36">
        <f t="shared" si="28"/>
        <v>0</v>
      </c>
      <c r="V95" s="36">
        <f t="shared" si="39"/>
        <v>8.6447368421052637</v>
      </c>
      <c r="W95" s="24">
        <f t="shared" si="40"/>
        <v>8.6447368421052637</v>
      </c>
      <c r="X95" s="24">
        <f t="shared" si="41"/>
        <v>38.85526315789474</v>
      </c>
      <c r="Y95" s="32"/>
      <c r="Z95" s="34">
        <v>0</v>
      </c>
      <c r="AA95" s="25">
        <f t="shared" si="29"/>
        <v>0</v>
      </c>
      <c r="AB95" s="10">
        <f t="shared" si="30"/>
        <v>0</v>
      </c>
      <c r="AC95" s="26">
        <f t="shared" si="31"/>
        <v>100</v>
      </c>
      <c r="AD95" s="34"/>
      <c r="AE95" s="26">
        <f t="shared" si="32"/>
        <v>0</v>
      </c>
      <c r="AF95" s="34">
        <v>0</v>
      </c>
      <c r="AG95" s="25">
        <f t="shared" si="33"/>
        <v>1</v>
      </c>
      <c r="AH95" s="10">
        <f t="shared" si="34"/>
        <v>0</v>
      </c>
      <c r="AI95" s="26">
        <f t="shared" si="35"/>
        <v>-100</v>
      </c>
      <c r="AJ95" s="34"/>
    </row>
    <row r="96" spans="1:36">
      <c r="A96" s="33"/>
      <c r="B96" s="22">
        <f t="shared" si="36"/>
        <v>5.5555555555555483E-2</v>
      </c>
      <c r="C96" s="15"/>
      <c r="D96" s="51" t="s">
        <v>107</v>
      </c>
      <c r="E96" s="40"/>
      <c r="F96" s="31">
        <v>0</v>
      </c>
      <c r="G96" s="31">
        <v>0</v>
      </c>
      <c r="H96" s="52">
        <f t="shared" si="37"/>
        <v>0.77236842105263193</v>
      </c>
      <c r="J96" s="54">
        <f t="shared" si="22"/>
        <v>11.98060941828253</v>
      </c>
      <c r="K96" s="55">
        <f t="shared" si="23"/>
        <v>36.687500000000014</v>
      </c>
      <c r="L96" s="54">
        <f>MIN(J96:$J$136)</f>
        <v>11.98060941828253</v>
      </c>
      <c r="M96" s="55">
        <f>MIN(K96:$K$136)</f>
        <v>11.687500000000018</v>
      </c>
      <c r="N96" s="24">
        <f t="shared" si="24"/>
        <v>-23.96121883656506</v>
      </c>
      <c r="O96" s="24">
        <f t="shared" si="25"/>
        <v>73.375000000000028</v>
      </c>
      <c r="P96" s="35"/>
      <c r="Q96" s="52">
        <f t="shared" si="38"/>
        <v>1</v>
      </c>
      <c r="R96" s="24">
        <f t="shared" si="26"/>
        <v>0</v>
      </c>
      <c r="S96" s="24">
        <f t="shared" si="27"/>
        <v>47.5</v>
      </c>
      <c r="T96" s="35"/>
      <c r="U96" s="36">
        <f t="shared" si="28"/>
        <v>0</v>
      </c>
      <c r="V96" s="36">
        <f t="shared" si="39"/>
        <v>8.6447368421052637</v>
      </c>
      <c r="W96" s="24">
        <f t="shared" si="40"/>
        <v>8.6447368421052637</v>
      </c>
      <c r="X96" s="24">
        <f t="shared" si="41"/>
        <v>38.85526315789474</v>
      </c>
      <c r="Y96" s="32"/>
      <c r="Z96" s="34">
        <v>0</v>
      </c>
      <c r="AA96" s="25">
        <f t="shared" si="29"/>
        <v>0</v>
      </c>
      <c r="AB96" s="10">
        <f t="shared" si="30"/>
        <v>0</v>
      </c>
      <c r="AC96" s="26">
        <f t="shared" si="31"/>
        <v>100</v>
      </c>
      <c r="AD96" s="34"/>
      <c r="AE96" s="26">
        <f t="shared" si="32"/>
        <v>0</v>
      </c>
      <c r="AF96" s="34">
        <v>0</v>
      </c>
      <c r="AG96" s="25">
        <f t="shared" si="33"/>
        <v>1</v>
      </c>
      <c r="AH96" s="10">
        <f t="shared" si="34"/>
        <v>0</v>
      </c>
      <c r="AI96" s="26">
        <f t="shared" si="35"/>
        <v>-100</v>
      </c>
      <c r="AJ96" s="34"/>
    </row>
    <row r="97" spans="1:36">
      <c r="A97" s="33"/>
      <c r="B97" s="22">
        <f t="shared" si="36"/>
        <v>5.6249999999999925E-2</v>
      </c>
      <c r="C97" s="15"/>
      <c r="D97" s="51" t="s">
        <v>107</v>
      </c>
      <c r="E97" s="40"/>
      <c r="F97" s="31">
        <v>0</v>
      </c>
      <c r="G97" s="31">
        <v>0</v>
      </c>
      <c r="H97" s="52">
        <f t="shared" si="37"/>
        <v>0.77236842105263193</v>
      </c>
      <c r="J97" s="54">
        <f t="shared" si="22"/>
        <v>11.98060941828253</v>
      </c>
      <c r="K97" s="55">
        <f t="shared" si="23"/>
        <v>36.687500000000014</v>
      </c>
      <c r="L97" s="54">
        <f>MIN(J97:$J$136)</f>
        <v>11.98060941828253</v>
      </c>
      <c r="M97" s="55">
        <f>MIN(K97:$K$136)</f>
        <v>11.687500000000018</v>
      </c>
      <c r="N97" s="24">
        <f t="shared" si="24"/>
        <v>-23.96121883656506</v>
      </c>
      <c r="O97" s="24">
        <f t="shared" si="25"/>
        <v>73.375000000000028</v>
      </c>
      <c r="P97" s="35"/>
      <c r="Q97" s="52">
        <f t="shared" si="38"/>
        <v>1</v>
      </c>
      <c r="R97" s="24">
        <f t="shared" si="26"/>
        <v>0</v>
      </c>
      <c r="S97" s="24">
        <f t="shared" si="27"/>
        <v>47.5</v>
      </c>
      <c r="T97" s="35"/>
      <c r="U97" s="36">
        <f t="shared" si="28"/>
        <v>0</v>
      </c>
      <c r="V97" s="36">
        <f t="shared" si="39"/>
        <v>8.6447368421052637</v>
      </c>
      <c r="W97" s="24">
        <f t="shared" si="40"/>
        <v>8.6447368421052637</v>
      </c>
      <c r="X97" s="24">
        <f t="shared" si="41"/>
        <v>38.85526315789474</v>
      </c>
      <c r="Y97" s="32"/>
      <c r="Z97" s="34">
        <v>0</v>
      </c>
      <c r="AA97" s="25">
        <f t="shared" si="29"/>
        <v>0</v>
      </c>
      <c r="AB97" s="10">
        <f t="shared" si="30"/>
        <v>0</v>
      </c>
      <c r="AC97" s="26">
        <f t="shared" si="31"/>
        <v>100</v>
      </c>
      <c r="AD97" s="34"/>
      <c r="AE97" s="26">
        <f t="shared" si="32"/>
        <v>0</v>
      </c>
      <c r="AF97" s="34">
        <v>0</v>
      </c>
      <c r="AG97" s="25">
        <f t="shared" si="33"/>
        <v>1</v>
      </c>
      <c r="AH97" s="10">
        <f t="shared" si="34"/>
        <v>0</v>
      </c>
      <c r="AI97" s="26">
        <f t="shared" si="35"/>
        <v>-100</v>
      </c>
      <c r="AJ97" s="34"/>
    </row>
    <row r="98" spans="1:36">
      <c r="A98" s="33"/>
      <c r="B98" s="22">
        <f t="shared" si="36"/>
        <v>5.6944444444444367E-2</v>
      </c>
      <c r="C98" s="15"/>
      <c r="D98" s="51" t="s">
        <v>107</v>
      </c>
      <c r="E98" s="40"/>
      <c r="F98" s="31">
        <v>0</v>
      </c>
      <c r="G98" s="31">
        <v>0</v>
      </c>
      <c r="H98" s="52">
        <f t="shared" si="37"/>
        <v>0.77236842105263193</v>
      </c>
      <c r="J98" s="54">
        <f t="shared" si="22"/>
        <v>11.98060941828253</v>
      </c>
      <c r="K98" s="55">
        <f t="shared" si="23"/>
        <v>36.687500000000014</v>
      </c>
      <c r="L98" s="54">
        <f>MIN(J98:$J$136)</f>
        <v>11.98060941828253</v>
      </c>
      <c r="M98" s="55">
        <f>MIN(K98:$K$136)</f>
        <v>11.687500000000018</v>
      </c>
      <c r="N98" s="24">
        <f t="shared" si="24"/>
        <v>-23.96121883656506</v>
      </c>
      <c r="O98" s="24">
        <f t="shared" si="25"/>
        <v>73.375000000000028</v>
      </c>
      <c r="P98" s="35"/>
      <c r="Q98" s="52">
        <f t="shared" si="38"/>
        <v>1</v>
      </c>
      <c r="R98" s="24">
        <f t="shared" si="26"/>
        <v>0</v>
      </c>
      <c r="S98" s="24">
        <f t="shared" si="27"/>
        <v>47.5</v>
      </c>
      <c r="T98" s="35"/>
      <c r="U98" s="36">
        <f t="shared" si="28"/>
        <v>0</v>
      </c>
      <c r="V98" s="36">
        <f t="shared" si="39"/>
        <v>8.6447368421052637</v>
      </c>
      <c r="W98" s="24">
        <f t="shared" si="40"/>
        <v>8.6447368421052637</v>
      </c>
      <c r="X98" s="24">
        <f t="shared" si="41"/>
        <v>38.85526315789474</v>
      </c>
      <c r="Y98" s="32"/>
      <c r="Z98" s="34">
        <v>0</v>
      </c>
      <c r="AA98" s="25">
        <f t="shared" si="29"/>
        <v>0</v>
      </c>
      <c r="AB98" s="10">
        <f t="shared" si="30"/>
        <v>0</v>
      </c>
      <c r="AC98" s="26">
        <f t="shared" si="31"/>
        <v>100</v>
      </c>
      <c r="AD98" s="34"/>
      <c r="AE98" s="26">
        <f t="shared" si="32"/>
        <v>0</v>
      </c>
      <c r="AF98" s="34">
        <v>0</v>
      </c>
      <c r="AG98" s="25">
        <f t="shared" si="33"/>
        <v>1</v>
      </c>
      <c r="AH98" s="10">
        <f t="shared" si="34"/>
        <v>0</v>
      </c>
      <c r="AI98" s="26">
        <f t="shared" si="35"/>
        <v>-100</v>
      </c>
      <c r="AJ98" s="34"/>
    </row>
    <row r="99" spans="1:36">
      <c r="A99" s="33"/>
      <c r="B99" s="22">
        <f t="shared" si="36"/>
        <v>5.7638888888888809E-2</v>
      </c>
      <c r="C99" s="15"/>
      <c r="D99" s="51" t="s">
        <v>107</v>
      </c>
      <c r="E99" s="40"/>
      <c r="F99" s="31">
        <v>0</v>
      </c>
      <c r="G99" s="31">
        <v>0</v>
      </c>
      <c r="H99" s="52">
        <f t="shared" si="37"/>
        <v>0.77236842105263193</v>
      </c>
      <c r="J99" s="54">
        <f t="shared" si="22"/>
        <v>11.98060941828253</v>
      </c>
      <c r="K99" s="55">
        <f t="shared" si="23"/>
        <v>36.687500000000014</v>
      </c>
      <c r="L99" s="54">
        <f>MIN(J99:$J$136)</f>
        <v>11.98060941828253</v>
      </c>
      <c r="M99" s="55">
        <f>MIN(K99:$K$136)</f>
        <v>11.687500000000018</v>
      </c>
      <c r="N99" s="24">
        <f t="shared" si="24"/>
        <v>-23.96121883656506</v>
      </c>
      <c r="O99" s="24">
        <f t="shared" si="25"/>
        <v>73.375000000000028</v>
      </c>
      <c r="P99" s="35"/>
      <c r="Q99" s="52">
        <f t="shared" si="38"/>
        <v>1</v>
      </c>
      <c r="R99" s="24">
        <f t="shared" si="26"/>
        <v>0</v>
      </c>
      <c r="S99" s="24">
        <f t="shared" si="27"/>
        <v>47.5</v>
      </c>
      <c r="T99" s="35"/>
      <c r="U99" s="36">
        <f t="shared" si="28"/>
        <v>0</v>
      </c>
      <c r="V99" s="36">
        <f t="shared" si="39"/>
        <v>8.6447368421052637</v>
      </c>
      <c r="W99" s="24">
        <f t="shared" si="40"/>
        <v>8.6447368421052637</v>
      </c>
      <c r="X99" s="24">
        <f t="shared" si="41"/>
        <v>38.85526315789474</v>
      </c>
      <c r="Y99" s="32"/>
      <c r="Z99" s="34">
        <v>0</v>
      </c>
      <c r="AA99" s="25">
        <f t="shared" si="29"/>
        <v>0</v>
      </c>
      <c r="AB99" s="10">
        <f t="shared" si="30"/>
        <v>0</v>
      </c>
      <c r="AC99" s="26">
        <f t="shared" si="31"/>
        <v>100</v>
      </c>
      <c r="AD99" s="34"/>
      <c r="AE99" s="26">
        <f t="shared" si="32"/>
        <v>0</v>
      </c>
      <c r="AF99" s="34">
        <v>0</v>
      </c>
      <c r="AG99" s="25">
        <f t="shared" si="33"/>
        <v>1</v>
      </c>
      <c r="AH99" s="10">
        <f t="shared" si="34"/>
        <v>0</v>
      </c>
      <c r="AI99" s="26">
        <f t="shared" si="35"/>
        <v>-100</v>
      </c>
      <c r="AJ99" s="34"/>
    </row>
    <row r="100" spans="1:36">
      <c r="A100" s="33"/>
      <c r="B100" s="22">
        <f t="shared" si="36"/>
        <v>5.8333333333333251E-2</v>
      </c>
      <c r="C100" s="15"/>
      <c r="D100" s="51" t="s">
        <v>107</v>
      </c>
      <c r="E100" s="40"/>
      <c r="F100" s="31">
        <v>0</v>
      </c>
      <c r="G100" s="31">
        <v>0</v>
      </c>
      <c r="H100" s="52">
        <f t="shared" si="37"/>
        <v>0.77236842105263193</v>
      </c>
      <c r="J100" s="54">
        <f t="shared" si="22"/>
        <v>11.98060941828253</v>
      </c>
      <c r="K100" s="55">
        <f t="shared" si="23"/>
        <v>36.687500000000014</v>
      </c>
      <c r="L100" s="54">
        <f>MIN(J100:$J$136)</f>
        <v>11.98060941828253</v>
      </c>
      <c r="M100" s="55">
        <f>MIN(K100:$K$136)</f>
        <v>11.687500000000018</v>
      </c>
      <c r="N100" s="24">
        <f t="shared" si="24"/>
        <v>-23.96121883656506</v>
      </c>
      <c r="O100" s="24">
        <f t="shared" si="25"/>
        <v>73.375000000000028</v>
      </c>
      <c r="P100" s="35"/>
      <c r="Q100" s="52">
        <f t="shared" si="38"/>
        <v>1</v>
      </c>
      <c r="R100" s="24">
        <f t="shared" si="26"/>
        <v>0</v>
      </c>
      <c r="S100" s="24">
        <f t="shared" si="27"/>
        <v>47.5</v>
      </c>
      <c r="T100" s="35"/>
      <c r="U100" s="36">
        <f t="shared" si="28"/>
        <v>0</v>
      </c>
      <c r="V100" s="36">
        <f t="shared" si="39"/>
        <v>8.6447368421052637</v>
      </c>
      <c r="W100" s="24">
        <f t="shared" si="40"/>
        <v>8.6447368421052637</v>
      </c>
      <c r="X100" s="24">
        <f t="shared" si="41"/>
        <v>38.85526315789474</v>
      </c>
      <c r="Y100" s="32"/>
      <c r="Z100" s="34">
        <v>0</v>
      </c>
      <c r="AA100" s="25">
        <f t="shared" si="29"/>
        <v>0</v>
      </c>
      <c r="AB100" s="10">
        <f t="shared" si="30"/>
        <v>0</v>
      </c>
      <c r="AC100" s="26">
        <f t="shared" si="31"/>
        <v>100</v>
      </c>
      <c r="AD100" s="34"/>
      <c r="AE100" s="26">
        <f t="shared" si="32"/>
        <v>0</v>
      </c>
      <c r="AF100" s="34">
        <v>0</v>
      </c>
      <c r="AG100" s="25">
        <f t="shared" si="33"/>
        <v>1</v>
      </c>
      <c r="AH100" s="10">
        <f t="shared" si="34"/>
        <v>0</v>
      </c>
      <c r="AI100" s="26">
        <f t="shared" si="35"/>
        <v>-100</v>
      </c>
      <c r="AJ100" s="34"/>
    </row>
    <row r="101" spans="1:36">
      <c r="A101" s="33"/>
      <c r="B101" s="22">
        <f t="shared" si="36"/>
        <v>5.9027777777777693E-2</v>
      </c>
      <c r="C101" s="15"/>
      <c r="D101" s="51" t="s">
        <v>107</v>
      </c>
      <c r="E101" s="40"/>
      <c r="F101" s="31">
        <v>0</v>
      </c>
      <c r="G101" s="31">
        <v>0</v>
      </c>
      <c r="H101" s="52">
        <f t="shared" si="37"/>
        <v>0.77236842105263193</v>
      </c>
      <c r="J101" s="54">
        <f t="shared" si="22"/>
        <v>11.98060941828253</v>
      </c>
      <c r="K101" s="55">
        <f t="shared" si="23"/>
        <v>36.687500000000014</v>
      </c>
      <c r="L101" s="54">
        <f>MIN(J101:$J$136)</f>
        <v>11.98060941828253</v>
      </c>
      <c r="M101" s="55">
        <f>MIN(K101:$K$136)</f>
        <v>11.687500000000018</v>
      </c>
      <c r="N101" s="24">
        <f t="shared" si="24"/>
        <v>-23.96121883656506</v>
      </c>
      <c r="O101" s="24">
        <f t="shared" si="25"/>
        <v>73.375000000000028</v>
      </c>
      <c r="P101" s="35"/>
      <c r="Q101" s="52">
        <f t="shared" si="38"/>
        <v>1</v>
      </c>
      <c r="R101" s="24">
        <f t="shared" si="26"/>
        <v>0</v>
      </c>
      <c r="S101" s="24">
        <f t="shared" si="27"/>
        <v>47.5</v>
      </c>
      <c r="T101" s="35"/>
      <c r="U101" s="36">
        <f t="shared" si="28"/>
        <v>0</v>
      </c>
      <c r="V101" s="36">
        <f t="shared" si="39"/>
        <v>8.6447368421052637</v>
      </c>
      <c r="W101" s="24">
        <f t="shared" si="40"/>
        <v>8.6447368421052637</v>
      </c>
      <c r="X101" s="24">
        <f t="shared" si="41"/>
        <v>38.85526315789474</v>
      </c>
      <c r="Y101" s="32"/>
      <c r="Z101" s="34">
        <v>0</v>
      </c>
      <c r="AA101" s="25">
        <f t="shared" si="29"/>
        <v>0</v>
      </c>
      <c r="AB101" s="10">
        <f t="shared" si="30"/>
        <v>0</v>
      </c>
      <c r="AC101" s="26">
        <f t="shared" si="31"/>
        <v>100</v>
      </c>
      <c r="AD101" s="34"/>
      <c r="AE101" s="26">
        <f t="shared" si="32"/>
        <v>0</v>
      </c>
      <c r="AF101" s="34">
        <v>0</v>
      </c>
      <c r="AG101" s="25">
        <f t="shared" si="33"/>
        <v>1</v>
      </c>
      <c r="AH101" s="10">
        <f t="shared" si="34"/>
        <v>0</v>
      </c>
      <c r="AI101" s="26">
        <f t="shared" si="35"/>
        <v>-100</v>
      </c>
      <c r="AJ101" s="34"/>
    </row>
    <row r="102" spans="1:36">
      <c r="A102" s="33"/>
      <c r="B102" s="22">
        <f t="shared" si="36"/>
        <v>5.9722222222222135E-2</v>
      </c>
      <c r="C102" s="15"/>
      <c r="D102" s="51" t="s">
        <v>107</v>
      </c>
      <c r="E102" s="40"/>
      <c r="F102" s="31">
        <v>0</v>
      </c>
      <c r="G102" s="31">
        <v>0</v>
      </c>
      <c r="H102" s="52">
        <f t="shared" si="37"/>
        <v>0.77236842105263193</v>
      </c>
      <c r="J102" s="54">
        <f t="shared" si="22"/>
        <v>11.98060941828253</v>
      </c>
      <c r="K102" s="55">
        <f t="shared" si="23"/>
        <v>36.687500000000014</v>
      </c>
      <c r="L102" s="54">
        <f>MIN(J102:$J$136)</f>
        <v>11.98060941828253</v>
      </c>
      <c r="M102" s="55">
        <f>MIN(K102:$K$136)</f>
        <v>11.687500000000018</v>
      </c>
      <c r="N102" s="24">
        <f t="shared" si="24"/>
        <v>-23.96121883656506</v>
      </c>
      <c r="O102" s="24">
        <f t="shared" si="25"/>
        <v>73.375000000000028</v>
      </c>
      <c r="P102" s="35"/>
      <c r="Q102" s="52">
        <f t="shared" si="38"/>
        <v>1</v>
      </c>
      <c r="R102" s="24">
        <f t="shared" si="26"/>
        <v>0</v>
      </c>
      <c r="S102" s="24">
        <f t="shared" si="27"/>
        <v>47.5</v>
      </c>
      <c r="T102" s="35"/>
      <c r="U102" s="36">
        <f t="shared" si="28"/>
        <v>0</v>
      </c>
      <c r="V102" s="36">
        <f t="shared" si="39"/>
        <v>8.6447368421052637</v>
      </c>
      <c r="W102" s="24">
        <f t="shared" si="40"/>
        <v>8.6447368421052637</v>
      </c>
      <c r="X102" s="24">
        <f t="shared" si="41"/>
        <v>38.85526315789474</v>
      </c>
      <c r="Y102" s="32"/>
      <c r="Z102" s="34">
        <v>0</v>
      </c>
      <c r="AA102" s="25">
        <f t="shared" si="29"/>
        <v>0</v>
      </c>
      <c r="AB102" s="10">
        <f t="shared" si="30"/>
        <v>0</v>
      </c>
      <c r="AC102" s="26">
        <f t="shared" si="31"/>
        <v>100</v>
      </c>
      <c r="AD102" s="34"/>
      <c r="AE102" s="26">
        <f t="shared" si="32"/>
        <v>0</v>
      </c>
      <c r="AF102" s="34">
        <v>0</v>
      </c>
      <c r="AG102" s="25">
        <f t="shared" si="33"/>
        <v>1</v>
      </c>
      <c r="AH102" s="10">
        <f t="shared" si="34"/>
        <v>0</v>
      </c>
      <c r="AI102" s="26">
        <f t="shared" si="35"/>
        <v>-100</v>
      </c>
      <c r="AJ102" s="34"/>
    </row>
    <row r="103" spans="1:36">
      <c r="A103" s="33"/>
      <c r="B103" s="22">
        <f t="shared" si="36"/>
        <v>6.0416666666666577E-2</v>
      </c>
      <c r="C103" s="15"/>
      <c r="D103" s="51" t="s">
        <v>107</v>
      </c>
      <c r="E103" s="40"/>
      <c r="F103" s="31">
        <v>0</v>
      </c>
      <c r="G103" s="31">
        <v>0</v>
      </c>
      <c r="H103" s="52">
        <f t="shared" si="37"/>
        <v>0.77236842105263193</v>
      </c>
      <c r="J103" s="54">
        <f t="shared" si="22"/>
        <v>11.98060941828253</v>
      </c>
      <c r="K103" s="55">
        <f t="shared" si="23"/>
        <v>36.687500000000014</v>
      </c>
      <c r="L103" s="54">
        <f>MIN(J103:$J$136)</f>
        <v>11.98060941828253</v>
      </c>
      <c r="M103" s="55">
        <f>MIN(K103:$K$136)</f>
        <v>11.687500000000018</v>
      </c>
      <c r="N103" s="24">
        <f t="shared" si="24"/>
        <v>-23.96121883656506</v>
      </c>
      <c r="O103" s="24">
        <f t="shared" si="25"/>
        <v>73.375000000000028</v>
      </c>
      <c r="P103" s="35"/>
      <c r="Q103" s="52">
        <f t="shared" si="38"/>
        <v>1</v>
      </c>
      <c r="R103" s="24">
        <f t="shared" si="26"/>
        <v>0</v>
      </c>
      <c r="S103" s="24">
        <f t="shared" si="27"/>
        <v>47.5</v>
      </c>
      <c r="T103" s="35"/>
      <c r="U103" s="36">
        <f t="shared" si="28"/>
        <v>0</v>
      </c>
      <c r="V103" s="36">
        <f t="shared" si="39"/>
        <v>8.6447368421052637</v>
      </c>
      <c r="W103" s="24">
        <f t="shared" si="40"/>
        <v>8.6447368421052637</v>
      </c>
      <c r="X103" s="24">
        <f t="shared" si="41"/>
        <v>38.85526315789474</v>
      </c>
      <c r="Y103" s="32"/>
      <c r="Z103" s="34">
        <v>0</v>
      </c>
      <c r="AA103" s="25">
        <f t="shared" si="29"/>
        <v>0</v>
      </c>
      <c r="AB103" s="10">
        <f t="shared" si="30"/>
        <v>0</v>
      </c>
      <c r="AC103" s="26">
        <f t="shared" si="31"/>
        <v>100</v>
      </c>
      <c r="AD103" s="34"/>
      <c r="AE103" s="26">
        <f t="shared" si="32"/>
        <v>0</v>
      </c>
      <c r="AF103" s="34">
        <v>0</v>
      </c>
      <c r="AG103" s="25">
        <f t="shared" si="33"/>
        <v>1</v>
      </c>
      <c r="AH103" s="10">
        <f t="shared" si="34"/>
        <v>0</v>
      </c>
      <c r="AI103" s="26">
        <f t="shared" si="35"/>
        <v>-100</v>
      </c>
      <c r="AJ103" s="34"/>
    </row>
    <row r="104" spans="1:36">
      <c r="A104" s="33"/>
      <c r="B104" s="22">
        <f t="shared" si="36"/>
        <v>6.1111111111111019E-2</v>
      </c>
      <c r="C104" s="15"/>
      <c r="D104" s="51" t="s">
        <v>107</v>
      </c>
      <c r="E104" s="40"/>
      <c r="F104" s="31">
        <v>0</v>
      </c>
      <c r="G104" s="31">
        <v>0</v>
      </c>
      <c r="H104" s="52">
        <f t="shared" si="37"/>
        <v>0.77236842105263193</v>
      </c>
      <c r="J104" s="54">
        <f t="shared" si="22"/>
        <v>11.98060941828253</v>
      </c>
      <c r="K104" s="55">
        <f t="shared" si="23"/>
        <v>36.687500000000014</v>
      </c>
      <c r="L104" s="54">
        <f>MIN(J104:$J$136)</f>
        <v>11.98060941828253</v>
      </c>
      <c r="M104" s="55">
        <f>MIN(K104:$K$136)</f>
        <v>11.687500000000018</v>
      </c>
      <c r="N104" s="24">
        <f t="shared" si="24"/>
        <v>-23.96121883656506</v>
      </c>
      <c r="O104" s="24">
        <f t="shared" si="25"/>
        <v>73.375000000000028</v>
      </c>
      <c r="P104" s="35"/>
      <c r="Q104" s="52">
        <f t="shared" si="38"/>
        <v>1</v>
      </c>
      <c r="R104" s="24">
        <f t="shared" si="26"/>
        <v>0</v>
      </c>
      <c r="S104" s="24">
        <f t="shared" si="27"/>
        <v>47.5</v>
      </c>
      <c r="T104" s="35"/>
      <c r="U104" s="36">
        <f t="shared" si="28"/>
        <v>0</v>
      </c>
      <c r="V104" s="36">
        <f t="shared" si="39"/>
        <v>8.6447368421052637</v>
      </c>
      <c r="W104" s="24">
        <f t="shared" si="40"/>
        <v>8.6447368421052637</v>
      </c>
      <c r="X104" s="24">
        <f t="shared" si="41"/>
        <v>38.85526315789474</v>
      </c>
      <c r="Y104" s="32"/>
      <c r="Z104" s="34">
        <v>0</v>
      </c>
      <c r="AA104" s="25">
        <f t="shared" si="29"/>
        <v>0</v>
      </c>
      <c r="AB104" s="10">
        <f t="shared" si="30"/>
        <v>0</v>
      </c>
      <c r="AC104" s="26">
        <f t="shared" si="31"/>
        <v>100</v>
      </c>
      <c r="AD104" s="34"/>
      <c r="AE104" s="26">
        <f t="shared" si="32"/>
        <v>0</v>
      </c>
      <c r="AF104" s="34">
        <v>0</v>
      </c>
      <c r="AG104" s="25">
        <f t="shared" si="33"/>
        <v>1</v>
      </c>
      <c r="AH104" s="10">
        <f t="shared" si="34"/>
        <v>0</v>
      </c>
      <c r="AI104" s="26">
        <f t="shared" si="35"/>
        <v>-100</v>
      </c>
      <c r="AJ104" s="34"/>
    </row>
    <row r="105" spans="1:36">
      <c r="A105" s="33"/>
      <c r="B105" s="22">
        <f t="shared" si="36"/>
        <v>6.1805555555555461E-2</v>
      </c>
      <c r="C105" s="15"/>
      <c r="D105" s="51" t="s">
        <v>107</v>
      </c>
      <c r="E105" s="40"/>
      <c r="F105" s="31">
        <v>0</v>
      </c>
      <c r="G105" s="31">
        <v>0</v>
      </c>
      <c r="H105" s="52">
        <f t="shared" si="37"/>
        <v>0.77236842105263193</v>
      </c>
      <c r="J105" s="54">
        <f t="shared" si="22"/>
        <v>11.98060941828253</v>
      </c>
      <c r="K105" s="55">
        <f t="shared" si="23"/>
        <v>36.687500000000014</v>
      </c>
      <c r="L105" s="54">
        <f>MIN(J105:$J$136)</f>
        <v>11.98060941828253</v>
      </c>
      <c r="M105" s="55">
        <f>MIN(K105:$K$136)</f>
        <v>11.687500000000018</v>
      </c>
      <c r="N105" s="24">
        <f t="shared" si="24"/>
        <v>-23.96121883656506</v>
      </c>
      <c r="O105" s="24">
        <f t="shared" si="25"/>
        <v>73.375000000000028</v>
      </c>
      <c r="P105" s="35"/>
      <c r="Q105" s="52">
        <f t="shared" si="38"/>
        <v>1</v>
      </c>
      <c r="R105" s="24">
        <f t="shared" si="26"/>
        <v>0</v>
      </c>
      <c r="S105" s="24">
        <f t="shared" si="27"/>
        <v>47.5</v>
      </c>
      <c r="T105" s="35"/>
      <c r="U105" s="36">
        <f t="shared" si="28"/>
        <v>0</v>
      </c>
      <c r="V105" s="36">
        <f t="shared" si="39"/>
        <v>8.6447368421052637</v>
      </c>
      <c r="W105" s="24">
        <f t="shared" si="40"/>
        <v>8.6447368421052637</v>
      </c>
      <c r="X105" s="24">
        <f t="shared" si="41"/>
        <v>38.85526315789474</v>
      </c>
      <c r="Y105" s="32"/>
      <c r="Z105" s="34">
        <v>0</v>
      </c>
      <c r="AA105" s="25">
        <f t="shared" si="29"/>
        <v>0</v>
      </c>
      <c r="AB105" s="10">
        <f t="shared" si="30"/>
        <v>0</v>
      </c>
      <c r="AC105" s="26">
        <f t="shared" si="31"/>
        <v>100</v>
      </c>
      <c r="AD105" s="34"/>
      <c r="AE105" s="26">
        <f t="shared" si="32"/>
        <v>0</v>
      </c>
      <c r="AF105" s="34">
        <v>0</v>
      </c>
      <c r="AG105" s="25">
        <f t="shared" si="33"/>
        <v>1</v>
      </c>
      <c r="AH105" s="10">
        <f t="shared" si="34"/>
        <v>0</v>
      </c>
      <c r="AI105" s="26">
        <f t="shared" si="35"/>
        <v>-100</v>
      </c>
      <c r="AJ105" s="34"/>
    </row>
    <row r="106" spans="1:36">
      <c r="A106" s="33"/>
      <c r="B106" s="22">
        <f t="shared" si="36"/>
        <v>6.2499999999999903E-2</v>
      </c>
      <c r="C106" s="15"/>
      <c r="D106" s="51" t="s">
        <v>107</v>
      </c>
      <c r="E106" s="40"/>
      <c r="F106" s="31">
        <v>0</v>
      </c>
      <c r="G106" s="31">
        <v>0</v>
      </c>
      <c r="H106" s="52">
        <f t="shared" si="37"/>
        <v>0.77236842105263193</v>
      </c>
      <c r="J106" s="54">
        <f t="shared" si="22"/>
        <v>11.98060941828253</v>
      </c>
      <c r="K106" s="55">
        <f t="shared" si="23"/>
        <v>36.687500000000014</v>
      </c>
      <c r="L106" s="54">
        <f>MIN(J106:$J$136)</f>
        <v>11.98060941828253</v>
      </c>
      <c r="M106" s="55">
        <f>MIN(K106:$K$136)</f>
        <v>11.687500000000018</v>
      </c>
      <c r="N106" s="24">
        <f t="shared" si="24"/>
        <v>-23.96121883656506</v>
      </c>
      <c r="O106" s="24">
        <f t="shared" si="25"/>
        <v>73.375000000000028</v>
      </c>
      <c r="P106" s="35"/>
      <c r="Q106" s="52">
        <f t="shared" si="38"/>
        <v>1</v>
      </c>
      <c r="R106" s="24">
        <f t="shared" si="26"/>
        <v>0</v>
      </c>
      <c r="S106" s="24">
        <f t="shared" si="27"/>
        <v>47.5</v>
      </c>
      <c r="T106" s="35"/>
      <c r="U106" s="36">
        <f t="shared" si="28"/>
        <v>0</v>
      </c>
      <c r="V106" s="36">
        <f t="shared" si="39"/>
        <v>8.6447368421052637</v>
      </c>
      <c r="W106" s="24">
        <f t="shared" si="40"/>
        <v>8.6447368421052637</v>
      </c>
      <c r="X106" s="24">
        <f t="shared" si="41"/>
        <v>38.85526315789474</v>
      </c>
      <c r="Y106" s="32"/>
      <c r="Z106" s="34">
        <v>0</v>
      </c>
      <c r="AA106" s="25">
        <f t="shared" si="29"/>
        <v>0</v>
      </c>
      <c r="AB106" s="10">
        <f t="shared" si="30"/>
        <v>0</v>
      </c>
      <c r="AC106" s="26">
        <f t="shared" si="31"/>
        <v>100</v>
      </c>
      <c r="AD106" s="34"/>
      <c r="AE106" s="26">
        <f t="shared" si="32"/>
        <v>0</v>
      </c>
      <c r="AF106" s="34">
        <v>0</v>
      </c>
      <c r="AG106" s="25">
        <f t="shared" si="33"/>
        <v>1</v>
      </c>
      <c r="AH106" s="10">
        <f t="shared" si="34"/>
        <v>0</v>
      </c>
      <c r="AI106" s="26">
        <f t="shared" si="35"/>
        <v>-100</v>
      </c>
      <c r="AJ106" s="34"/>
    </row>
    <row r="107" spans="1:36" s="44" customFormat="1" ht="14.45">
      <c r="A107" s="41"/>
      <c r="B107" s="22">
        <f t="shared" si="36"/>
        <v>6.3194444444444345E-2</v>
      </c>
      <c r="C107" s="42"/>
      <c r="D107" s="48" t="s">
        <v>108</v>
      </c>
      <c r="E107" s="43"/>
      <c r="F107" s="31">
        <v>100</v>
      </c>
      <c r="G107" s="31">
        <v>0</v>
      </c>
      <c r="H107" s="52">
        <f t="shared" si="37"/>
        <v>0.77236842105263193</v>
      </c>
      <c r="J107" s="54">
        <f t="shared" si="22"/>
        <v>11.98060941828253</v>
      </c>
      <c r="K107" s="55">
        <f t="shared" si="23"/>
        <v>36.687500000000014</v>
      </c>
      <c r="L107" s="54">
        <f>MIN(J107:$J$136)</f>
        <v>11.98060941828253</v>
      </c>
      <c r="M107" s="55">
        <f>MIN(K107:$K$136)</f>
        <v>11.687500000000018</v>
      </c>
      <c r="N107" s="24">
        <f t="shared" si="24"/>
        <v>-23.96121883656506</v>
      </c>
      <c r="O107" s="24">
        <f t="shared" si="25"/>
        <v>73.375000000000028</v>
      </c>
      <c r="P107" s="45"/>
      <c r="Q107" s="52">
        <f t="shared" si="38"/>
        <v>1</v>
      </c>
      <c r="R107" s="24">
        <f t="shared" si="26"/>
        <v>0</v>
      </c>
      <c r="S107" s="24">
        <f t="shared" si="27"/>
        <v>47.5</v>
      </c>
      <c r="T107" s="45"/>
      <c r="U107" s="36">
        <f t="shared" si="28"/>
        <v>0</v>
      </c>
      <c r="V107" s="36">
        <f t="shared" si="39"/>
        <v>8.6447368421052637</v>
      </c>
      <c r="W107" s="24">
        <f t="shared" si="40"/>
        <v>8.6447368421052637</v>
      </c>
      <c r="X107" s="24">
        <f t="shared" si="41"/>
        <v>38.85526315789474</v>
      </c>
      <c r="Y107" s="46"/>
      <c r="Z107" s="34">
        <v>0</v>
      </c>
      <c r="AA107" s="25">
        <f t="shared" si="29"/>
        <v>0</v>
      </c>
      <c r="AB107" s="10">
        <f t="shared" si="30"/>
        <v>0</v>
      </c>
      <c r="AC107" s="26">
        <f t="shared" si="31"/>
        <v>100</v>
      </c>
      <c r="AD107" s="47"/>
      <c r="AE107" s="26">
        <f t="shared" si="32"/>
        <v>0</v>
      </c>
      <c r="AF107" s="34">
        <v>0</v>
      </c>
      <c r="AG107" s="25">
        <f t="shared" si="33"/>
        <v>1</v>
      </c>
      <c r="AH107" s="10">
        <f t="shared" si="34"/>
        <v>0</v>
      </c>
      <c r="AI107" s="26">
        <f t="shared" si="35"/>
        <v>-100</v>
      </c>
      <c r="AJ107" s="47"/>
    </row>
    <row r="108" spans="1:36" s="44" customFormat="1" ht="14.45">
      <c r="A108" s="41"/>
      <c r="B108" s="22">
        <f t="shared" si="36"/>
        <v>6.3888888888888787E-2</v>
      </c>
      <c r="C108" s="42"/>
      <c r="D108" s="48" t="s">
        <v>108</v>
      </c>
      <c r="E108" s="43"/>
      <c r="F108" s="31">
        <v>100</v>
      </c>
      <c r="G108" s="31">
        <v>0</v>
      </c>
      <c r="H108" s="52">
        <f t="shared" si="37"/>
        <v>0.73728070175438631</v>
      </c>
      <c r="J108" s="54">
        <f t="shared" si="22"/>
        <v>13.827331486611246</v>
      </c>
      <c r="K108" s="55">
        <f t="shared" si="23"/>
        <v>35.02083333333335</v>
      </c>
      <c r="L108" s="54">
        <f>MIN(J108:$J$136)</f>
        <v>13.827331486611246</v>
      </c>
      <c r="M108" s="55">
        <f>MIN(K108:$K$136)</f>
        <v>11.687500000000018</v>
      </c>
      <c r="N108" s="24">
        <f t="shared" si="24"/>
        <v>-27.654662973222493</v>
      </c>
      <c r="O108" s="24">
        <f t="shared" si="25"/>
        <v>70.0416666666667</v>
      </c>
      <c r="P108" s="45"/>
      <c r="Q108" s="52">
        <f t="shared" si="38"/>
        <v>0.96491228070175439</v>
      </c>
      <c r="R108" s="24">
        <f t="shared" si="26"/>
        <v>1.8467220683287164</v>
      </c>
      <c r="S108" s="24">
        <f t="shared" si="27"/>
        <v>45.833333333333329</v>
      </c>
      <c r="T108" s="45"/>
      <c r="U108" s="36">
        <f t="shared" si="28"/>
        <v>0</v>
      </c>
      <c r="V108" s="36">
        <f t="shared" si="39"/>
        <v>8.6447368421052637</v>
      </c>
      <c r="W108" s="24">
        <f t="shared" si="40"/>
        <v>10.49145891043398</v>
      </c>
      <c r="X108" s="24">
        <f t="shared" si="41"/>
        <v>37.188596491228068</v>
      </c>
      <c r="Y108" s="46"/>
      <c r="Z108" s="34">
        <v>0</v>
      </c>
      <c r="AA108" s="25">
        <f t="shared" si="29"/>
        <v>0</v>
      </c>
      <c r="AB108" s="10">
        <f t="shared" si="30"/>
        <v>0</v>
      </c>
      <c r="AC108" s="26">
        <f t="shared" si="31"/>
        <v>100</v>
      </c>
      <c r="AD108" s="47"/>
      <c r="AE108" s="26">
        <f t="shared" si="32"/>
        <v>0</v>
      </c>
      <c r="AF108" s="34">
        <v>0</v>
      </c>
      <c r="AG108" s="25">
        <f t="shared" si="33"/>
        <v>1</v>
      </c>
      <c r="AH108" s="10">
        <f t="shared" si="34"/>
        <v>0</v>
      </c>
      <c r="AI108" s="26">
        <f t="shared" si="35"/>
        <v>-100</v>
      </c>
      <c r="AJ108" s="47"/>
    </row>
    <row r="109" spans="1:36" s="44" customFormat="1" ht="14.45">
      <c r="A109" s="41"/>
      <c r="B109" s="22">
        <f t="shared" si="36"/>
        <v>6.4583333333333229E-2</v>
      </c>
      <c r="C109" s="42"/>
      <c r="D109" s="48" t="s">
        <v>108</v>
      </c>
      <c r="E109" s="43"/>
      <c r="F109" s="31">
        <v>100</v>
      </c>
      <c r="G109" s="31">
        <v>0</v>
      </c>
      <c r="H109" s="52">
        <f t="shared" si="37"/>
        <v>0.7021929824561407</v>
      </c>
      <c r="J109" s="54">
        <f t="shared" si="22"/>
        <v>15.674053554939965</v>
      </c>
      <c r="K109" s="55">
        <f t="shared" si="23"/>
        <v>33.354166666666679</v>
      </c>
      <c r="L109" s="54">
        <f>MIN(J109:$J$136)</f>
        <v>15.674053554939965</v>
      </c>
      <c r="M109" s="55">
        <f>MIN(K109:$K$136)</f>
        <v>11.687500000000018</v>
      </c>
      <c r="N109" s="24">
        <f t="shared" si="24"/>
        <v>-31.34810710987993</v>
      </c>
      <c r="O109" s="24">
        <f t="shared" si="25"/>
        <v>66.708333333333357</v>
      </c>
      <c r="P109" s="45"/>
      <c r="Q109" s="52">
        <f t="shared" si="38"/>
        <v>0.92982456140350878</v>
      </c>
      <c r="R109" s="24">
        <f t="shared" si="26"/>
        <v>3.6934441366574329</v>
      </c>
      <c r="S109" s="24">
        <f t="shared" si="27"/>
        <v>44.166666666666664</v>
      </c>
      <c r="T109" s="45"/>
      <c r="U109" s="36">
        <f t="shared" si="28"/>
        <v>0</v>
      </c>
      <c r="V109" s="36">
        <f t="shared" si="39"/>
        <v>8.6447368421052637</v>
      </c>
      <c r="W109" s="24">
        <f t="shared" si="40"/>
        <v>12.338180978762697</v>
      </c>
      <c r="X109" s="24">
        <f t="shared" si="41"/>
        <v>35.521929824561397</v>
      </c>
      <c r="Y109" s="46"/>
      <c r="Z109" s="34">
        <v>0</v>
      </c>
      <c r="AA109" s="25">
        <f t="shared" si="29"/>
        <v>0</v>
      </c>
      <c r="AB109" s="10">
        <f t="shared" si="30"/>
        <v>0</v>
      </c>
      <c r="AC109" s="26">
        <f t="shared" si="31"/>
        <v>100</v>
      </c>
      <c r="AD109" s="47"/>
      <c r="AE109" s="26">
        <f t="shared" si="32"/>
        <v>0</v>
      </c>
      <c r="AF109" s="34">
        <v>0</v>
      </c>
      <c r="AG109" s="25">
        <f t="shared" si="33"/>
        <v>1</v>
      </c>
      <c r="AH109" s="10">
        <f t="shared" si="34"/>
        <v>0</v>
      </c>
      <c r="AI109" s="26">
        <f t="shared" si="35"/>
        <v>-100</v>
      </c>
      <c r="AJ109" s="47"/>
    </row>
    <row r="110" spans="1:36" s="44" customFormat="1" ht="14.45">
      <c r="A110" s="41"/>
      <c r="B110" s="22">
        <f t="shared" si="36"/>
        <v>6.5277777777777671E-2</v>
      </c>
      <c r="C110" s="42"/>
      <c r="D110" s="48" t="s">
        <v>108</v>
      </c>
      <c r="E110" s="43"/>
      <c r="F110" s="31">
        <v>100</v>
      </c>
      <c r="G110" s="31">
        <v>0</v>
      </c>
      <c r="H110" s="52">
        <f t="shared" si="37"/>
        <v>0.66710526315789509</v>
      </c>
      <c r="J110" s="54">
        <f t="shared" si="22"/>
        <v>17.52077562326868</v>
      </c>
      <c r="K110" s="55">
        <f t="shared" si="23"/>
        <v>31.687500000000014</v>
      </c>
      <c r="L110" s="54">
        <f>MIN(J110:$J$136)</f>
        <v>17.52077562326868</v>
      </c>
      <c r="M110" s="55">
        <f>MIN(K110:$K$136)</f>
        <v>11.687500000000018</v>
      </c>
      <c r="N110" s="24">
        <f t="shared" si="24"/>
        <v>-35.04155124653736</v>
      </c>
      <c r="O110" s="24">
        <f t="shared" si="25"/>
        <v>63.375000000000028</v>
      </c>
      <c r="P110" s="45"/>
      <c r="Q110" s="52">
        <f t="shared" si="38"/>
        <v>0.89473684210526316</v>
      </c>
      <c r="R110" s="24">
        <f t="shared" si="26"/>
        <v>5.5401662049861491</v>
      </c>
      <c r="S110" s="24">
        <f t="shared" si="27"/>
        <v>42.5</v>
      </c>
      <c r="T110" s="45"/>
      <c r="U110" s="36">
        <f t="shared" si="28"/>
        <v>0</v>
      </c>
      <c r="V110" s="36">
        <f t="shared" si="39"/>
        <v>8.6447368421052637</v>
      </c>
      <c r="W110" s="24">
        <f t="shared" si="40"/>
        <v>14.184903047091414</v>
      </c>
      <c r="X110" s="24">
        <f t="shared" si="41"/>
        <v>33.85526315789474</v>
      </c>
      <c r="Y110" s="46"/>
      <c r="Z110" s="34">
        <v>0</v>
      </c>
      <c r="AA110" s="25">
        <f t="shared" si="29"/>
        <v>0</v>
      </c>
      <c r="AB110" s="10">
        <f t="shared" si="30"/>
        <v>0</v>
      </c>
      <c r="AC110" s="26">
        <f t="shared" si="31"/>
        <v>100</v>
      </c>
      <c r="AD110" s="47"/>
      <c r="AE110" s="26">
        <f t="shared" si="32"/>
        <v>0</v>
      </c>
      <c r="AF110" s="34">
        <v>0</v>
      </c>
      <c r="AG110" s="25">
        <f t="shared" si="33"/>
        <v>1</v>
      </c>
      <c r="AH110" s="10">
        <f t="shared" si="34"/>
        <v>0</v>
      </c>
      <c r="AI110" s="26">
        <f t="shared" si="35"/>
        <v>-100</v>
      </c>
      <c r="AJ110" s="47"/>
    </row>
    <row r="111" spans="1:36" s="44" customFormat="1" ht="14.45">
      <c r="A111" s="41"/>
      <c r="B111" s="22">
        <f t="shared" si="36"/>
        <v>6.5972222222222113E-2</v>
      </c>
      <c r="C111" s="42"/>
      <c r="D111" s="48" t="s">
        <v>108</v>
      </c>
      <c r="E111" s="43"/>
      <c r="F111" s="31">
        <v>100</v>
      </c>
      <c r="G111" s="31">
        <v>0</v>
      </c>
      <c r="H111" s="52">
        <f t="shared" si="37"/>
        <v>0.63201754385964948</v>
      </c>
      <c r="J111" s="54">
        <f t="shared" si="22"/>
        <v>19.367497691597396</v>
      </c>
      <c r="K111" s="55">
        <f t="shared" si="23"/>
        <v>30.02083333333335</v>
      </c>
      <c r="L111" s="54">
        <f>MIN(J111:$J$136)</f>
        <v>19.367497691597396</v>
      </c>
      <c r="M111" s="55">
        <f>MIN(K111:$K$136)</f>
        <v>11.687500000000018</v>
      </c>
      <c r="N111" s="24">
        <f t="shared" si="24"/>
        <v>-38.734995383194793</v>
      </c>
      <c r="O111" s="24">
        <f t="shared" si="25"/>
        <v>60.0416666666667</v>
      </c>
      <c r="P111" s="45"/>
      <c r="Q111" s="52">
        <f t="shared" si="38"/>
        <v>0.85964912280701755</v>
      </c>
      <c r="R111" s="24">
        <f t="shared" si="26"/>
        <v>7.3868882733148657</v>
      </c>
      <c r="S111" s="24">
        <f t="shared" si="27"/>
        <v>40.833333333333329</v>
      </c>
      <c r="T111" s="45"/>
      <c r="U111" s="36">
        <f t="shared" si="28"/>
        <v>0</v>
      </c>
      <c r="V111" s="36">
        <f t="shared" si="39"/>
        <v>8.6447368421052637</v>
      </c>
      <c r="W111" s="24">
        <f t="shared" si="40"/>
        <v>16.03162511542013</v>
      </c>
      <c r="X111" s="24">
        <f t="shared" si="41"/>
        <v>32.188596491228068</v>
      </c>
      <c r="Y111" s="46"/>
      <c r="Z111" s="34">
        <v>0</v>
      </c>
      <c r="AA111" s="25">
        <f t="shared" si="29"/>
        <v>0</v>
      </c>
      <c r="AB111" s="10">
        <f t="shared" si="30"/>
        <v>0</v>
      </c>
      <c r="AC111" s="26">
        <f t="shared" si="31"/>
        <v>100</v>
      </c>
      <c r="AD111" s="47"/>
      <c r="AE111" s="26">
        <f t="shared" si="32"/>
        <v>0</v>
      </c>
      <c r="AF111" s="34">
        <v>0</v>
      </c>
      <c r="AG111" s="25">
        <f t="shared" si="33"/>
        <v>1</v>
      </c>
      <c r="AH111" s="10">
        <f t="shared" si="34"/>
        <v>0</v>
      </c>
      <c r="AI111" s="26">
        <f t="shared" si="35"/>
        <v>-100</v>
      </c>
      <c r="AJ111" s="47"/>
    </row>
    <row r="112" spans="1:36" s="44" customFormat="1" ht="14.45">
      <c r="A112" s="41"/>
      <c r="B112" s="22">
        <f t="shared" si="36"/>
        <v>6.6666666666666555E-2</v>
      </c>
      <c r="C112" s="42"/>
      <c r="D112" s="48" t="s">
        <v>108</v>
      </c>
      <c r="E112" s="43"/>
      <c r="F112" s="31">
        <v>100</v>
      </c>
      <c r="G112" s="31">
        <v>0</v>
      </c>
      <c r="H112" s="52">
        <f t="shared" si="37"/>
        <v>0.59692982456140387</v>
      </c>
      <c r="J112" s="54">
        <f t="shared" si="22"/>
        <v>21.214219759926113</v>
      </c>
      <c r="K112" s="55">
        <f t="shared" si="23"/>
        <v>28.354166666666682</v>
      </c>
      <c r="L112" s="54">
        <f>MIN(J112:$J$136)</f>
        <v>21.214219759926113</v>
      </c>
      <c r="M112" s="55">
        <f>MIN(K112:$K$136)</f>
        <v>11.687500000000018</v>
      </c>
      <c r="N112" s="24">
        <f t="shared" si="24"/>
        <v>-42.428439519852226</v>
      </c>
      <c r="O112" s="24">
        <f t="shared" si="25"/>
        <v>56.708333333333364</v>
      </c>
      <c r="P112" s="45"/>
      <c r="Q112" s="52">
        <f t="shared" si="38"/>
        <v>0.82456140350877194</v>
      </c>
      <c r="R112" s="24">
        <f t="shared" si="26"/>
        <v>9.2336103416435815</v>
      </c>
      <c r="S112" s="24">
        <f t="shared" si="27"/>
        <v>39.166666666666664</v>
      </c>
      <c r="T112" s="45"/>
      <c r="U112" s="36">
        <f t="shared" si="28"/>
        <v>0</v>
      </c>
      <c r="V112" s="36">
        <f t="shared" si="39"/>
        <v>8.6447368421052637</v>
      </c>
      <c r="W112" s="24">
        <f t="shared" si="40"/>
        <v>17.878347183748843</v>
      </c>
      <c r="X112" s="24">
        <f t="shared" si="41"/>
        <v>30.521929824561401</v>
      </c>
      <c r="Y112" s="46"/>
      <c r="Z112" s="34">
        <v>0</v>
      </c>
      <c r="AA112" s="25">
        <f t="shared" si="29"/>
        <v>0</v>
      </c>
      <c r="AB112" s="10">
        <f t="shared" si="30"/>
        <v>0</v>
      </c>
      <c r="AC112" s="26">
        <f t="shared" si="31"/>
        <v>100</v>
      </c>
      <c r="AD112" s="47"/>
      <c r="AE112" s="26">
        <f t="shared" si="32"/>
        <v>0</v>
      </c>
      <c r="AF112" s="34">
        <v>0</v>
      </c>
      <c r="AG112" s="25">
        <f t="shared" si="33"/>
        <v>1</v>
      </c>
      <c r="AH112" s="10">
        <f t="shared" si="34"/>
        <v>0</v>
      </c>
      <c r="AI112" s="26">
        <f t="shared" si="35"/>
        <v>-100</v>
      </c>
      <c r="AJ112" s="47"/>
    </row>
    <row r="113" spans="1:36" s="44" customFormat="1" ht="14.45">
      <c r="A113" s="41"/>
      <c r="B113" s="22">
        <f t="shared" si="36"/>
        <v>6.7361111111110997E-2</v>
      </c>
      <c r="C113" s="42"/>
      <c r="D113" s="48" t="s">
        <v>108</v>
      </c>
      <c r="E113" s="43"/>
      <c r="F113" s="31">
        <v>100</v>
      </c>
      <c r="G113" s="31">
        <v>0</v>
      </c>
      <c r="H113" s="52">
        <f t="shared" si="37"/>
        <v>0.56184210526315825</v>
      </c>
      <c r="J113" s="54">
        <f t="shared" si="22"/>
        <v>23.06094182825483</v>
      </c>
      <c r="K113" s="55">
        <f t="shared" si="23"/>
        <v>26.687500000000014</v>
      </c>
      <c r="L113" s="54">
        <f>MIN(J113:$J$136)</f>
        <v>23.06094182825483</v>
      </c>
      <c r="M113" s="55">
        <f>MIN(K113:$K$136)</f>
        <v>11.687500000000018</v>
      </c>
      <c r="N113" s="24">
        <f t="shared" si="24"/>
        <v>-46.121883656509659</v>
      </c>
      <c r="O113" s="24">
        <f t="shared" si="25"/>
        <v>53.375000000000028</v>
      </c>
      <c r="P113" s="45"/>
      <c r="Q113" s="52">
        <f t="shared" si="38"/>
        <v>0.78947368421052633</v>
      </c>
      <c r="R113" s="24">
        <f t="shared" si="26"/>
        <v>11.080332409972298</v>
      </c>
      <c r="S113" s="24">
        <f t="shared" si="27"/>
        <v>37.5</v>
      </c>
      <c r="T113" s="45"/>
      <c r="U113" s="36">
        <f t="shared" si="28"/>
        <v>0</v>
      </c>
      <c r="V113" s="36">
        <f t="shared" si="39"/>
        <v>8.6447368421052637</v>
      </c>
      <c r="W113" s="24">
        <f t="shared" si="40"/>
        <v>19.72506925207756</v>
      </c>
      <c r="X113" s="24">
        <f t="shared" si="41"/>
        <v>28.855263157894736</v>
      </c>
      <c r="Y113" s="46"/>
      <c r="Z113" s="34">
        <v>0</v>
      </c>
      <c r="AA113" s="25">
        <f t="shared" si="29"/>
        <v>0</v>
      </c>
      <c r="AB113" s="10">
        <f t="shared" si="30"/>
        <v>0</v>
      </c>
      <c r="AC113" s="26">
        <f t="shared" si="31"/>
        <v>100</v>
      </c>
      <c r="AD113" s="47"/>
      <c r="AE113" s="26">
        <f t="shared" si="32"/>
        <v>0</v>
      </c>
      <c r="AF113" s="34">
        <v>0</v>
      </c>
      <c r="AG113" s="25">
        <f t="shared" si="33"/>
        <v>1</v>
      </c>
      <c r="AH113" s="10">
        <f t="shared" si="34"/>
        <v>0</v>
      </c>
      <c r="AI113" s="26">
        <f t="shared" si="35"/>
        <v>-100</v>
      </c>
      <c r="AJ113" s="47"/>
    </row>
    <row r="114" spans="1:36" s="44" customFormat="1" ht="14.45">
      <c r="A114" s="41"/>
      <c r="B114" s="22">
        <f t="shared" si="36"/>
        <v>6.8055555555555439E-2</v>
      </c>
      <c r="C114" s="42"/>
      <c r="D114" s="48" t="s">
        <v>108</v>
      </c>
      <c r="E114" s="43"/>
      <c r="F114" s="31">
        <v>100</v>
      </c>
      <c r="G114" s="31">
        <v>0</v>
      </c>
      <c r="H114" s="52">
        <f t="shared" si="37"/>
        <v>0.52675438596491264</v>
      </c>
      <c r="J114" s="54">
        <f t="shared" si="22"/>
        <v>24.907663896583546</v>
      </c>
      <c r="K114" s="55">
        <f t="shared" si="23"/>
        <v>25.020833333333346</v>
      </c>
      <c r="L114" s="54">
        <f>MIN(J114:$J$136)</f>
        <v>24.907663896583546</v>
      </c>
      <c r="M114" s="55">
        <f>MIN(K114:$K$136)</f>
        <v>11.687500000000018</v>
      </c>
      <c r="N114" s="24">
        <f t="shared" si="24"/>
        <v>-49.815327793167093</v>
      </c>
      <c r="O114" s="24">
        <f t="shared" si="25"/>
        <v>50.041666666666693</v>
      </c>
      <c r="P114" s="45"/>
      <c r="Q114" s="52">
        <f t="shared" si="38"/>
        <v>0.75438596491228072</v>
      </c>
      <c r="R114" s="24">
        <f t="shared" si="26"/>
        <v>12.927054478301015</v>
      </c>
      <c r="S114" s="24">
        <f t="shared" si="27"/>
        <v>35.833333333333329</v>
      </c>
      <c r="T114" s="45"/>
      <c r="U114" s="36">
        <f t="shared" si="28"/>
        <v>0</v>
      </c>
      <c r="V114" s="36">
        <f t="shared" si="39"/>
        <v>8.6447368421052637</v>
      </c>
      <c r="W114" s="24">
        <f t="shared" si="40"/>
        <v>21.571791320406277</v>
      </c>
      <c r="X114" s="24">
        <f t="shared" si="41"/>
        <v>27.188596491228065</v>
      </c>
      <c r="Y114" s="46"/>
      <c r="Z114" s="34">
        <v>0</v>
      </c>
      <c r="AA114" s="25">
        <f t="shared" si="29"/>
        <v>0</v>
      </c>
      <c r="AB114" s="10">
        <f t="shared" si="30"/>
        <v>0</v>
      </c>
      <c r="AC114" s="26">
        <f t="shared" si="31"/>
        <v>100</v>
      </c>
      <c r="AD114" s="47"/>
      <c r="AE114" s="26">
        <f t="shared" si="32"/>
        <v>0</v>
      </c>
      <c r="AF114" s="34">
        <v>0</v>
      </c>
      <c r="AG114" s="25">
        <f t="shared" si="33"/>
        <v>1</v>
      </c>
      <c r="AH114" s="10">
        <f t="shared" si="34"/>
        <v>0</v>
      </c>
      <c r="AI114" s="26">
        <f t="shared" si="35"/>
        <v>-100</v>
      </c>
      <c r="AJ114" s="47"/>
    </row>
    <row r="115" spans="1:36" s="44" customFormat="1" ht="14.45">
      <c r="A115" s="41"/>
      <c r="B115" s="22">
        <f t="shared" si="36"/>
        <v>6.8749999999999881E-2</v>
      </c>
      <c r="C115" s="42"/>
      <c r="D115" s="48" t="s">
        <v>108</v>
      </c>
      <c r="E115" s="43"/>
      <c r="F115" s="31">
        <v>100</v>
      </c>
      <c r="G115" s="31">
        <v>0</v>
      </c>
      <c r="H115" s="52">
        <f t="shared" si="37"/>
        <v>0.49166666666666703</v>
      </c>
      <c r="J115" s="54">
        <f t="shared" si="22"/>
        <v>26.754385964912263</v>
      </c>
      <c r="K115" s="55">
        <f t="shared" si="23"/>
        <v>23.354166666666682</v>
      </c>
      <c r="L115" s="54">
        <f>MIN(J115:$J$136)</f>
        <v>26.754385964912263</v>
      </c>
      <c r="M115" s="55">
        <f>MIN(K115:$K$136)</f>
        <v>11.687500000000018</v>
      </c>
      <c r="N115" s="24">
        <f t="shared" si="24"/>
        <v>-53.508771929824526</v>
      </c>
      <c r="O115" s="24">
        <f t="shared" si="25"/>
        <v>46.708333333333364</v>
      </c>
      <c r="P115" s="45"/>
      <c r="Q115" s="52">
        <f t="shared" si="38"/>
        <v>0.7192982456140351</v>
      </c>
      <c r="R115" s="24">
        <f t="shared" si="26"/>
        <v>14.773776546629731</v>
      </c>
      <c r="S115" s="24">
        <f t="shared" si="27"/>
        <v>34.166666666666664</v>
      </c>
      <c r="T115" s="45"/>
      <c r="U115" s="36">
        <f t="shared" si="28"/>
        <v>0</v>
      </c>
      <c r="V115" s="36">
        <f t="shared" si="39"/>
        <v>8.6447368421052637</v>
      </c>
      <c r="W115" s="24">
        <f t="shared" si="40"/>
        <v>23.418513388734993</v>
      </c>
      <c r="X115" s="24">
        <f t="shared" si="41"/>
        <v>25.521929824561401</v>
      </c>
      <c r="Y115" s="46"/>
      <c r="Z115" s="34">
        <v>0</v>
      </c>
      <c r="AA115" s="25">
        <f t="shared" si="29"/>
        <v>0</v>
      </c>
      <c r="AB115" s="10">
        <f t="shared" si="30"/>
        <v>0</v>
      </c>
      <c r="AC115" s="26">
        <f t="shared" si="31"/>
        <v>100</v>
      </c>
      <c r="AD115" s="47"/>
      <c r="AE115" s="26">
        <f t="shared" si="32"/>
        <v>0</v>
      </c>
      <c r="AF115" s="34">
        <v>0</v>
      </c>
      <c r="AG115" s="25">
        <f t="shared" si="33"/>
        <v>1</v>
      </c>
      <c r="AH115" s="10">
        <f t="shared" si="34"/>
        <v>0</v>
      </c>
      <c r="AI115" s="26">
        <f t="shared" si="35"/>
        <v>-100</v>
      </c>
      <c r="AJ115" s="47"/>
    </row>
    <row r="116" spans="1:36" s="44" customFormat="1" ht="14.45">
      <c r="A116" s="41"/>
      <c r="B116" s="22">
        <f t="shared" si="36"/>
        <v>6.9444444444444323E-2</v>
      </c>
      <c r="C116" s="42"/>
      <c r="D116" s="48" t="s">
        <v>108</v>
      </c>
      <c r="E116" s="43"/>
      <c r="F116" s="31">
        <v>100</v>
      </c>
      <c r="G116" s="31">
        <v>0</v>
      </c>
      <c r="H116" s="52">
        <f t="shared" si="37"/>
        <v>0.45657894736842142</v>
      </c>
      <c r="J116" s="54">
        <f t="shared" si="22"/>
        <v>28.60110803324098</v>
      </c>
      <c r="K116" s="55">
        <f t="shared" si="23"/>
        <v>21.687500000000014</v>
      </c>
      <c r="L116" s="54">
        <f>MIN(J116:$J$136)</f>
        <v>28.60110803324098</v>
      </c>
      <c r="M116" s="55">
        <f>MIN(K116:$K$136)</f>
        <v>11.687500000000018</v>
      </c>
      <c r="N116" s="24">
        <f t="shared" si="24"/>
        <v>-57.202216066481959</v>
      </c>
      <c r="O116" s="24">
        <f t="shared" si="25"/>
        <v>43.375000000000028</v>
      </c>
      <c r="P116" s="45"/>
      <c r="Q116" s="52">
        <f t="shared" si="38"/>
        <v>0.68421052631578949</v>
      </c>
      <c r="R116" s="24">
        <f t="shared" si="26"/>
        <v>16.62049861495845</v>
      </c>
      <c r="S116" s="24">
        <f t="shared" si="27"/>
        <v>32.5</v>
      </c>
      <c r="T116" s="45"/>
      <c r="U116" s="36">
        <f t="shared" si="28"/>
        <v>0</v>
      </c>
      <c r="V116" s="36">
        <f t="shared" si="39"/>
        <v>8.6447368421052637</v>
      </c>
      <c r="W116" s="24">
        <f t="shared" si="40"/>
        <v>25.265235457063714</v>
      </c>
      <c r="X116" s="24">
        <f t="shared" si="41"/>
        <v>23.855263157894736</v>
      </c>
      <c r="Y116" s="46"/>
      <c r="Z116" s="34">
        <v>0</v>
      </c>
      <c r="AA116" s="25">
        <f t="shared" si="29"/>
        <v>0</v>
      </c>
      <c r="AB116" s="10">
        <f t="shared" si="30"/>
        <v>0</v>
      </c>
      <c r="AC116" s="26">
        <f t="shared" si="31"/>
        <v>100</v>
      </c>
      <c r="AD116" s="47"/>
      <c r="AE116" s="26">
        <f t="shared" si="32"/>
        <v>0</v>
      </c>
      <c r="AF116" s="34">
        <v>0</v>
      </c>
      <c r="AG116" s="25">
        <f t="shared" si="33"/>
        <v>1</v>
      </c>
      <c r="AH116" s="10">
        <f t="shared" si="34"/>
        <v>0</v>
      </c>
      <c r="AI116" s="26">
        <f t="shared" si="35"/>
        <v>-100</v>
      </c>
      <c r="AJ116" s="47"/>
    </row>
    <row r="117" spans="1:36" s="44" customFormat="1" ht="14.45">
      <c r="A117" s="41"/>
      <c r="B117" s="22">
        <f t="shared" si="36"/>
        <v>7.0138888888888765E-2</v>
      </c>
      <c r="C117" s="42"/>
      <c r="D117" s="48" t="s">
        <v>108</v>
      </c>
      <c r="E117" s="43"/>
      <c r="F117" s="31">
        <v>100</v>
      </c>
      <c r="G117" s="31">
        <v>0</v>
      </c>
      <c r="H117" s="52">
        <f t="shared" si="37"/>
        <v>0.42149122807017581</v>
      </c>
      <c r="J117" s="54">
        <f t="shared" si="22"/>
        <v>30.447830101569693</v>
      </c>
      <c r="K117" s="55">
        <f t="shared" si="23"/>
        <v>20.02083333333335</v>
      </c>
      <c r="L117" s="54">
        <f>MIN(J117:$J$136)</f>
        <v>30.447830101569693</v>
      </c>
      <c r="M117" s="55">
        <f>MIN(K117:$K$136)</f>
        <v>11.687500000000018</v>
      </c>
      <c r="N117" s="24">
        <f t="shared" si="24"/>
        <v>-60.895660203139386</v>
      </c>
      <c r="O117" s="24">
        <f t="shared" si="25"/>
        <v>40.0416666666667</v>
      </c>
      <c r="P117" s="45"/>
      <c r="Q117" s="52">
        <f t="shared" si="38"/>
        <v>0.64912280701754388</v>
      </c>
      <c r="R117" s="24">
        <f t="shared" si="26"/>
        <v>18.467220683287163</v>
      </c>
      <c r="S117" s="24">
        <f t="shared" si="27"/>
        <v>30.833333333333332</v>
      </c>
      <c r="T117" s="45"/>
      <c r="U117" s="36">
        <f t="shared" si="28"/>
        <v>0</v>
      </c>
      <c r="V117" s="36">
        <f t="shared" si="39"/>
        <v>8.6447368421052637</v>
      </c>
      <c r="W117" s="24">
        <f t="shared" si="40"/>
        <v>27.111957525392427</v>
      </c>
      <c r="X117" s="24">
        <f t="shared" si="41"/>
        <v>22.188596491228068</v>
      </c>
      <c r="Y117" s="46"/>
      <c r="Z117" s="34">
        <v>0</v>
      </c>
      <c r="AA117" s="25">
        <f t="shared" si="29"/>
        <v>0</v>
      </c>
      <c r="AB117" s="10">
        <f t="shared" si="30"/>
        <v>0</v>
      </c>
      <c r="AC117" s="26">
        <f t="shared" si="31"/>
        <v>100</v>
      </c>
      <c r="AD117" s="47"/>
      <c r="AE117" s="26">
        <f t="shared" si="32"/>
        <v>0</v>
      </c>
      <c r="AF117" s="34">
        <v>0</v>
      </c>
      <c r="AG117" s="25">
        <f t="shared" si="33"/>
        <v>1</v>
      </c>
      <c r="AH117" s="10">
        <f t="shared" si="34"/>
        <v>0</v>
      </c>
      <c r="AI117" s="26">
        <f t="shared" si="35"/>
        <v>-100</v>
      </c>
      <c r="AJ117" s="47"/>
    </row>
    <row r="118" spans="1:36" s="44" customFormat="1" ht="14.45">
      <c r="A118" s="41"/>
      <c r="B118" s="22">
        <f t="shared" si="36"/>
        <v>7.0833333333333207E-2</v>
      </c>
      <c r="C118" s="42"/>
      <c r="D118" s="48" t="s">
        <v>108</v>
      </c>
      <c r="E118" s="43"/>
      <c r="F118" s="31">
        <v>100</v>
      </c>
      <c r="G118" s="31">
        <v>0</v>
      </c>
      <c r="H118" s="52">
        <f t="shared" si="37"/>
        <v>0.38640350877193019</v>
      </c>
      <c r="J118" s="54">
        <f t="shared" si="22"/>
        <v>32.294552169898409</v>
      </c>
      <c r="K118" s="55">
        <f t="shared" si="23"/>
        <v>18.354166666666686</v>
      </c>
      <c r="L118" s="54">
        <f>MIN(J118:$J$136)</f>
        <v>32.294552169898409</v>
      </c>
      <c r="M118" s="55">
        <f>MIN(K118:$K$136)</f>
        <v>11.687500000000018</v>
      </c>
      <c r="N118" s="24">
        <f t="shared" si="24"/>
        <v>-64.589104339796819</v>
      </c>
      <c r="O118" s="24">
        <f t="shared" si="25"/>
        <v>36.708333333333371</v>
      </c>
      <c r="P118" s="45"/>
      <c r="Q118" s="52">
        <f t="shared" si="38"/>
        <v>0.61403508771929827</v>
      </c>
      <c r="R118" s="24">
        <f t="shared" si="26"/>
        <v>20.31394275161588</v>
      </c>
      <c r="S118" s="24">
        <f t="shared" si="27"/>
        <v>29.166666666666668</v>
      </c>
      <c r="T118" s="45"/>
      <c r="U118" s="36">
        <f t="shared" si="28"/>
        <v>0</v>
      </c>
      <c r="V118" s="36">
        <f t="shared" si="39"/>
        <v>8.6447368421052637</v>
      </c>
      <c r="W118" s="24">
        <f t="shared" si="40"/>
        <v>28.958679593721143</v>
      </c>
      <c r="X118" s="24">
        <f t="shared" si="41"/>
        <v>20.521929824561404</v>
      </c>
      <c r="Y118" s="46"/>
      <c r="Z118" s="34">
        <v>0</v>
      </c>
      <c r="AA118" s="25">
        <f t="shared" si="29"/>
        <v>0</v>
      </c>
      <c r="AB118" s="10">
        <f t="shared" si="30"/>
        <v>0</v>
      </c>
      <c r="AC118" s="26">
        <f t="shared" si="31"/>
        <v>100</v>
      </c>
      <c r="AD118" s="47"/>
      <c r="AE118" s="26">
        <f t="shared" si="32"/>
        <v>0</v>
      </c>
      <c r="AF118" s="34">
        <v>0</v>
      </c>
      <c r="AG118" s="25">
        <f t="shared" si="33"/>
        <v>1</v>
      </c>
      <c r="AH118" s="10">
        <f t="shared" si="34"/>
        <v>0</v>
      </c>
      <c r="AI118" s="26">
        <f t="shared" si="35"/>
        <v>-100</v>
      </c>
      <c r="AJ118" s="47"/>
    </row>
    <row r="119" spans="1:36" s="44" customFormat="1" ht="14.45">
      <c r="A119" s="41"/>
      <c r="B119" s="22">
        <f t="shared" si="36"/>
        <v>7.1527777777777649E-2</v>
      </c>
      <c r="C119" s="42"/>
      <c r="D119" s="48" t="s">
        <v>108</v>
      </c>
      <c r="E119" s="43"/>
      <c r="F119" s="31">
        <v>100</v>
      </c>
      <c r="G119" s="31">
        <v>0</v>
      </c>
      <c r="H119" s="52">
        <f t="shared" si="37"/>
        <v>0.35131578947368458</v>
      </c>
      <c r="J119" s="54">
        <f t="shared" si="22"/>
        <v>34.141274238227133</v>
      </c>
      <c r="K119" s="55">
        <f t="shared" si="23"/>
        <v>16.687500000000018</v>
      </c>
      <c r="L119" s="54">
        <f>MIN(J119:$J$136)</f>
        <v>34.141274238227133</v>
      </c>
      <c r="M119" s="55">
        <f>MIN(K119:$K$136)</f>
        <v>11.687500000000018</v>
      </c>
      <c r="N119" s="24">
        <f t="shared" si="24"/>
        <v>-68.282548476454267</v>
      </c>
      <c r="O119" s="24">
        <f t="shared" si="25"/>
        <v>33.375000000000036</v>
      </c>
      <c r="P119" s="45"/>
      <c r="Q119" s="52">
        <f t="shared" si="38"/>
        <v>0.57894736842105265</v>
      </c>
      <c r="R119" s="24">
        <f t="shared" si="26"/>
        <v>22.160664819944596</v>
      </c>
      <c r="S119" s="24">
        <f t="shared" si="27"/>
        <v>27.5</v>
      </c>
      <c r="T119" s="45"/>
      <c r="U119" s="36">
        <f t="shared" si="28"/>
        <v>0</v>
      </c>
      <c r="V119" s="36">
        <f t="shared" si="39"/>
        <v>8.6447368421052637</v>
      </c>
      <c r="W119" s="24">
        <f t="shared" si="40"/>
        <v>30.80540166204986</v>
      </c>
      <c r="X119" s="24">
        <f t="shared" si="41"/>
        <v>18.855263157894736</v>
      </c>
      <c r="Y119" s="46"/>
      <c r="Z119" s="34">
        <v>0</v>
      </c>
      <c r="AA119" s="25">
        <f t="shared" si="29"/>
        <v>0</v>
      </c>
      <c r="AB119" s="10">
        <f t="shared" si="30"/>
        <v>0</v>
      </c>
      <c r="AC119" s="26">
        <f t="shared" si="31"/>
        <v>100</v>
      </c>
      <c r="AD119" s="47"/>
      <c r="AE119" s="26">
        <f t="shared" si="32"/>
        <v>0</v>
      </c>
      <c r="AF119" s="34">
        <v>0</v>
      </c>
      <c r="AG119" s="25">
        <f t="shared" si="33"/>
        <v>1</v>
      </c>
      <c r="AH119" s="10">
        <f t="shared" si="34"/>
        <v>0</v>
      </c>
      <c r="AI119" s="26">
        <f t="shared" si="35"/>
        <v>-100</v>
      </c>
      <c r="AJ119" s="47"/>
    </row>
    <row r="120" spans="1:36" s="44" customFormat="1" ht="14.45">
      <c r="A120" s="41"/>
      <c r="B120" s="22">
        <f t="shared" si="36"/>
        <v>7.2222222222222091E-2</v>
      </c>
      <c r="C120" s="42"/>
      <c r="D120" s="48" t="s">
        <v>108</v>
      </c>
      <c r="E120" s="43"/>
      <c r="F120" s="31">
        <v>100</v>
      </c>
      <c r="G120" s="31">
        <v>0</v>
      </c>
      <c r="H120" s="52">
        <f t="shared" si="37"/>
        <v>0.31622807017543897</v>
      </c>
      <c r="J120" s="54">
        <f t="shared" si="22"/>
        <v>35.98799630655585</v>
      </c>
      <c r="K120" s="55">
        <f t="shared" si="23"/>
        <v>15.020833333333352</v>
      </c>
      <c r="L120" s="54">
        <f>MIN(J120:$J$136)</f>
        <v>35.98799630655585</v>
      </c>
      <c r="M120" s="55">
        <f>MIN(K120:$K$136)</f>
        <v>11.687500000000018</v>
      </c>
      <c r="N120" s="24">
        <f t="shared" si="24"/>
        <v>-71.9759926131117</v>
      </c>
      <c r="O120" s="24">
        <f t="shared" si="25"/>
        <v>30.041666666666703</v>
      </c>
      <c r="P120" s="45"/>
      <c r="Q120" s="52">
        <f t="shared" si="38"/>
        <v>0.54385964912280704</v>
      </c>
      <c r="R120" s="24">
        <f t="shared" si="26"/>
        <v>24.007386888273313</v>
      </c>
      <c r="S120" s="24">
        <f t="shared" si="27"/>
        <v>25.833333333333336</v>
      </c>
      <c r="T120" s="45"/>
      <c r="U120" s="36">
        <f t="shared" si="28"/>
        <v>0</v>
      </c>
      <c r="V120" s="36">
        <f t="shared" si="39"/>
        <v>8.6447368421052637</v>
      </c>
      <c r="W120" s="24">
        <f t="shared" si="40"/>
        <v>32.652123730378577</v>
      </c>
      <c r="X120" s="24">
        <f t="shared" si="41"/>
        <v>17.188596491228072</v>
      </c>
      <c r="Y120" s="46"/>
      <c r="Z120" s="34">
        <v>0</v>
      </c>
      <c r="AA120" s="25">
        <f t="shared" si="29"/>
        <v>0</v>
      </c>
      <c r="AB120" s="10">
        <f t="shared" si="30"/>
        <v>0</v>
      </c>
      <c r="AC120" s="26">
        <f t="shared" si="31"/>
        <v>100</v>
      </c>
      <c r="AD120" s="47"/>
      <c r="AE120" s="26">
        <f t="shared" si="32"/>
        <v>0</v>
      </c>
      <c r="AF120" s="34">
        <v>0</v>
      </c>
      <c r="AG120" s="25">
        <f t="shared" si="33"/>
        <v>1</v>
      </c>
      <c r="AH120" s="10">
        <f t="shared" si="34"/>
        <v>0</v>
      </c>
      <c r="AI120" s="26">
        <f t="shared" si="35"/>
        <v>-100</v>
      </c>
      <c r="AJ120" s="47"/>
    </row>
    <row r="121" spans="1:36" s="44" customFormat="1" ht="14.45">
      <c r="A121" s="41"/>
      <c r="B121" s="22">
        <f t="shared" si="36"/>
        <v>7.2916666666666533E-2</v>
      </c>
      <c r="C121" s="42"/>
      <c r="D121" s="48" t="s">
        <v>108</v>
      </c>
      <c r="E121" s="43"/>
      <c r="F121" s="31">
        <v>100</v>
      </c>
      <c r="G121" s="31">
        <v>0</v>
      </c>
      <c r="H121" s="52">
        <f t="shared" si="37"/>
        <v>0.28114035087719336</v>
      </c>
      <c r="J121" s="54">
        <f t="shared" si="22"/>
        <v>37.834718374884567</v>
      </c>
      <c r="K121" s="55">
        <f t="shared" si="23"/>
        <v>13.354166666666684</v>
      </c>
      <c r="L121" s="54">
        <f>MIN(J121:$J$136)</f>
        <v>37.834718374884567</v>
      </c>
      <c r="M121" s="55">
        <f>MIN(K121:$K$136)</f>
        <v>11.687500000000018</v>
      </c>
      <c r="N121" s="24">
        <f t="shared" si="24"/>
        <v>-75.669436749769133</v>
      </c>
      <c r="O121" s="24">
        <f t="shared" si="25"/>
        <v>26.708333333333368</v>
      </c>
      <c r="P121" s="45"/>
      <c r="Q121" s="52">
        <f t="shared" si="38"/>
        <v>0.50877192982456143</v>
      </c>
      <c r="R121" s="24">
        <f t="shared" si="26"/>
        <v>25.85410895660203</v>
      </c>
      <c r="S121" s="24">
        <f t="shared" si="27"/>
        <v>24.166666666666668</v>
      </c>
      <c r="T121" s="45"/>
      <c r="U121" s="36">
        <f t="shared" si="28"/>
        <v>0</v>
      </c>
      <c r="V121" s="36">
        <f t="shared" si="39"/>
        <v>8.6447368421052637</v>
      </c>
      <c r="W121" s="24">
        <f t="shared" si="40"/>
        <v>34.498845798707293</v>
      </c>
      <c r="X121" s="24">
        <f t="shared" si="41"/>
        <v>15.521929824561404</v>
      </c>
      <c r="Y121" s="46"/>
      <c r="Z121" s="34">
        <v>0</v>
      </c>
      <c r="AA121" s="25">
        <f t="shared" si="29"/>
        <v>0</v>
      </c>
      <c r="AB121" s="10">
        <f t="shared" si="30"/>
        <v>0</v>
      </c>
      <c r="AC121" s="26">
        <f t="shared" si="31"/>
        <v>100</v>
      </c>
      <c r="AD121" s="47"/>
      <c r="AE121" s="26">
        <f t="shared" si="32"/>
        <v>0</v>
      </c>
      <c r="AF121" s="34">
        <v>0</v>
      </c>
      <c r="AG121" s="25">
        <f t="shared" si="33"/>
        <v>1</v>
      </c>
      <c r="AH121" s="10">
        <f t="shared" si="34"/>
        <v>0</v>
      </c>
      <c r="AI121" s="26">
        <f t="shared" si="35"/>
        <v>-100</v>
      </c>
      <c r="AJ121" s="47"/>
    </row>
    <row r="122" spans="1:36" s="44" customFormat="1" ht="14.45">
      <c r="A122" s="41"/>
      <c r="B122" s="22">
        <f t="shared" si="36"/>
        <v>7.3611111111110974E-2</v>
      </c>
      <c r="C122" s="42"/>
      <c r="D122" s="48" t="s">
        <v>108</v>
      </c>
      <c r="E122" s="43"/>
      <c r="F122" s="31">
        <v>0</v>
      </c>
      <c r="G122" s="31">
        <v>0</v>
      </c>
      <c r="H122" s="52">
        <f t="shared" si="37"/>
        <v>0.24605263157894774</v>
      </c>
      <c r="J122" s="54">
        <f t="shared" si="22"/>
        <v>39.681440443213283</v>
      </c>
      <c r="K122" s="55">
        <f t="shared" si="23"/>
        <v>11.687500000000018</v>
      </c>
      <c r="L122" s="54">
        <f>MIN(J122:$J$136)</f>
        <v>39.681440443213283</v>
      </c>
      <c r="M122" s="55">
        <f>MIN(K122:$K$136)</f>
        <v>11.687500000000018</v>
      </c>
      <c r="N122" s="24">
        <f t="shared" si="24"/>
        <v>-79.362880886426566</v>
      </c>
      <c r="O122" s="24">
        <f t="shared" si="25"/>
        <v>23.375000000000036</v>
      </c>
      <c r="P122" s="45"/>
      <c r="Q122" s="52">
        <f t="shared" si="38"/>
        <v>0.47368421052631582</v>
      </c>
      <c r="R122" s="24">
        <f t="shared" si="26"/>
        <v>27.700831024930746</v>
      </c>
      <c r="S122" s="24">
        <f t="shared" si="27"/>
        <v>22.5</v>
      </c>
      <c r="T122" s="45"/>
      <c r="U122" s="36">
        <f t="shared" si="28"/>
        <v>0</v>
      </c>
      <c r="V122" s="36">
        <f t="shared" si="39"/>
        <v>8.6447368421052637</v>
      </c>
      <c r="W122" s="24">
        <f t="shared" si="40"/>
        <v>36.34556786703601</v>
      </c>
      <c r="X122" s="24">
        <f t="shared" si="41"/>
        <v>13.855263157894736</v>
      </c>
      <c r="Y122" s="46"/>
      <c r="Z122" s="34">
        <v>0</v>
      </c>
      <c r="AA122" s="25">
        <f t="shared" si="29"/>
        <v>0</v>
      </c>
      <c r="AB122" s="10">
        <f t="shared" si="30"/>
        <v>0</v>
      </c>
      <c r="AC122" s="26">
        <f t="shared" si="31"/>
        <v>100</v>
      </c>
      <c r="AD122" s="47"/>
      <c r="AE122" s="26">
        <f t="shared" si="32"/>
        <v>0</v>
      </c>
      <c r="AF122" s="34">
        <v>0</v>
      </c>
      <c r="AG122" s="25">
        <f t="shared" si="33"/>
        <v>1</v>
      </c>
      <c r="AH122" s="10">
        <f t="shared" si="34"/>
        <v>0</v>
      </c>
      <c r="AI122" s="26">
        <f t="shared" si="35"/>
        <v>-100</v>
      </c>
      <c r="AJ122" s="47"/>
    </row>
    <row r="123" spans="1:36" s="44" customFormat="1" ht="14.45">
      <c r="A123" s="41"/>
      <c r="B123" s="22">
        <f t="shared" si="36"/>
        <v>7.4305555555555416E-2</v>
      </c>
      <c r="C123" s="42"/>
      <c r="D123" s="48" t="s">
        <v>108</v>
      </c>
      <c r="E123" s="43"/>
      <c r="F123" s="31">
        <v>0</v>
      </c>
      <c r="G123" s="31">
        <v>0</v>
      </c>
      <c r="H123" s="52">
        <f t="shared" si="37"/>
        <v>0.24605263157894774</v>
      </c>
      <c r="J123" s="54">
        <f t="shared" si="22"/>
        <v>39.681440443213283</v>
      </c>
      <c r="K123" s="55">
        <f t="shared" si="23"/>
        <v>11.687500000000018</v>
      </c>
      <c r="L123" s="54">
        <f>MIN(J123:$J$136)</f>
        <v>39.681440443213283</v>
      </c>
      <c r="M123" s="55">
        <f>MIN(K123:$K$136)</f>
        <v>11.687500000000018</v>
      </c>
      <c r="N123" s="24">
        <f t="shared" si="24"/>
        <v>-79.362880886426566</v>
      </c>
      <c r="O123" s="24">
        <f t="shared" si="25"/>
        <v>23.375000000000036</v>
      </c>
      <c r="P123" s="45"/>
      <c r="Q123" s="52">
        <f t="shared" si="38"/>
        <v>0.47368421052631582</v>
      </c>
      <c r="R123" s="24">
        <f t="shared" si="26"/>
        <v>27.700831024930746</v>
      </c>
      <c r="S123" s="24">
        <f t="shared" si="27"/>
        <v>22.5</v>
      </c>
      <c r="T123" s="45"/>
      <c r="U123" s="36">
        <f t="shared" si="28"/>
        <v>0</v>
      </c>
      <c r="V123" s="36">
        <f t="shared" si="39"/>
        <v>8.6447368421052637</v>
      </c>
      <c r="W123" s="24">
        <f t="shared" si="40"/>
        <v>36.34556786703601</v>
      </c>
      <c r="X123" s="24">
        <f t="shared" si="41"/>
        <v>13.855263157894736</v>
      </c>
      <c r="Y123" s="46"/>
      <c r="Z123" s="34">
        <v>0</v>
      </c>
      <c r="AA123" s="25">
        <f t="shared" si="29"/>
        <v>0</v>
      </c>
      <c r="AB123" s="10">
        <f t="shared" si="30"/>
        <v>0</v>
      </c>
      <c r="AC123" s="26">
        <f t="shared" si="31"/>
        <v>100</v>
      </c>
      <c r="AD123" s="47"/>
      <c r="AE123" s="26">
        <f t="shared" si="32"/>
        <v>0</v>
      </c>
      <c r="AF123" s="34">
        <v>0</v>
      </c>
      <c r="AG123" s="25">
        <f t="shared" si="33"/>
        <v>1</v>
      </c>
      <c r="AH123" s="10">
        <f t="shared" si="34"/>
        <v>0</v>
      </c>
      <c r="AI123" s="26">
        <f t="shared" si="35"/>
        <v>-100</v>
      </c>
      <c r="AJ123" s="47"/>
    </row>
    <row r="124" spans="1:36" s="44" customFormat="1" ht="14.45">
      <c r="A124" s="41"/>
      <c r="B124" s="22">
        <f t="shared" si="36"/>
        <v>7.4999999999999858E-2</v>
      </c>
      <c r="C124" s="42"/>
      <c r="D124" s="48" t="s">
        <v>108</v>
      </c>
      <c r="E124" s="43"/>
      <c r="F124" s="31">
        <v>0</v>
      </c>
      <c r="G124" s="31">
        <v>0</v>
      </c>
      <c r="H124" s="52">
        <f t="shared" si="37"/>
        <v>0.24605263157894774</v>
      </c>
      <c r="J124" s="54">
        <f t="shared" si="22"/>
        <v>39.681440443213283</v>
      </c>
      <c r="K124" s="55">
        <f t="shared" si="23"/>
        <v>11.687500000000018</v>
      </c>
      <c r="L124" s="54">
        <f>MIN(J124:$J$136)</f>
        <v>39.681440443213283</v>
      </c>
      <c r="M124" s="55">
        <f>MIN(K124:$K$136)</f>
        <v>11.687500000000018</v>
      </c>
      <c r="N124" s="24">
        <f t="shared" si="24"/>
        <v>-79.362880886426566</v>
      </c>
      <c r="O124" s="24">
        <f t="shared" si="25"/>
        <v>23.375000000000036</v>
      </c>
      <c r="P124" s="45"/>
      <c r="Q124" s="52">
        <f t="shared" si="38"/>
        <v>0.47368421052631582</v>
      </c>
      <c r="R124" s="24">
        <f t="shared" si="26"/>
        <v>27.700831024930746</v>
      </c>
      <c r="S124" s="24">
        <f t="shared" si="27"/>
        <v>22.5</v>
      </c>
      <c r="T124" s="45"/>
      <c r="U124" s="36">
        <f t="shared" si="28"/>
        <v>0</v>
      </c>
      <c r="V124" s="36">
        <f t="shared" si="39"/>
        <v>8.6447368421052637</v>
      </c>
      <c r="W124" s="24">
        <f t="shared" si="40"/>
        <v>36.34556786703601</v>
      </c>
      <c r="X124" s="24">
        <f t="shared" si="41"/>
        <v>13.855263157894736</v>
      </c>
      <c r="Y124" s="46"/>
      <c r="Z124" s="34">
        <v>0</v>
      </c>
      <c r="AA124" s="25">
        <f t="shared" si="29"/>
        <v>0</v>
      </c>
      <c r="AB124" s="10">
        <f t="shared" si="30"/>
        <v>0</v>
      </c>
      <c r="AC124" s="26">
        <f t="shared" si="31"/>
        <v>100</v>
      </c>
      <c r="AD124" s="47"/>
      <c r="AE124" s="26">
        <f t="shared" si="32"/>
        <v>0</v>
      </c>
      <c r="AF124" s="34">
        <v>0</v>
      </c>
      <c r="AG124" s="25">
        <f t="shared" si="33"/>
        <v>1</v>
      </c>
      <c r="AH124" s="10">
        <f t="shared" si="34"/>
        <v>0</v>
      </c>
      <c r="AI124" s="26">
        <f t="shared" si="35"/>
        <v>-100</v>
      </c>
      <c r="AJ124" s="47"/>
    </row>
    <row r="125" spans="1:36" s="44" customFormat="1" ht="14.45">
      <c r="A125" s="41"/>
      <c r="B125" s="22">
        <f t="shared" si="36"/>
        <v>7.56944444444443E-2</v>
      </c>
      <c r="C125" s="42"/>
      <c r="D125" s="48" t="s">
        <v>108</v>
      </c>
      <c r="E125" s="43"/>
      <c r="F125" s="31">
        <v>0</v>
      </c>
      <c r="G125" s="31">
        <v>0</v>
      </c>
      <c r="H125" s="52">
        <f t="shared" si="37"/>
        <v>0.24605263157894774</v>
      </c>
      <c r="J125" s="54">
        <f t="shared" si="22"/>
        <v>39.681440443213283</v>
      </c>
      <c r="K125" s="55">
        <f t="shared" si="23"/>
        <v>11.687500000000018</v>
      </c>
      <c r="L125" s="54">
        <f>MIN(J125:$J$136)</f>
        <v>39.681440443213283</v>
      </c>
      <c r="M125" s="55">
        <f>MIN(K125:$K$136)</f>
        <v>11.687500000000018</v>
      </c>
      <c r="N125" s="24">
        <f t="shared" si="24"/>
        <v>-79.362880886426566</v>
      </c>
      <c r="O125" s="24">
        <f t="shared" si="25"/>
        <v>23.375000000000036</v>
      </c>
      <c r="P125" s="45"/>
      <c r="Q125" s="52">
        <f t="shared" si="38"/>
        <v>0.47368421052631582</v>
      </c>
      <c r="R125" s="24">
        <f t="shared" si="26"/>
        <v>27.700831024930746</v>
      </c>
      <c r="S125" s="24">
        <f t="shared" si="27"/>
        <v>22.5</v>
      </c>
      <c r="T125" s="45"/>
      <c r="U125" s="36">
        <f t="shared" si="28"/>
        <v>0</v>
      </c>
      <c r="V125" s="36">
        <f t="shared" si="39"/>
        <v>8.6447368421052637</v>
      </c>
      <c r="W125" s="24">
        <f t="shared" si="40"/>
        <v>36.34556786703601</v>
      </c>
      <c r="X125" s="24">
        <f t="shared" si="41"/>
        <v>13.855263157894736</v>
      </c>
      <c r="Y125" s="46"/>
      <c r="Z125" s="34">
        <v>0</v>
      </c>
      <c r="AA125" s="25">
        <f t="shared" si="29"/>
        <v>0</v>
      </c>
      <c r="AB125" s="10">
        <f t="shared" si="30"/>
        <v>0</v>
      </c>
      <c r="AC125" s="26">
        <f t="shared" si="31"/>
        <v>100</v>
      </c>
      <c r="AD125" s="47"/>
      <c r="AE125" s="26">
        <f t="shared" si="32"/>
        <v>0</v>
      </c>
      <c r="AF125" s="34">
        <v>0</v>
      </c>
      <c r="AG125" s="25">
        <f t="shared" si="33"/>
        <v>1</v>
      </c>
      <c r="AH125" s="10">
        <f t="shared" si="34"/>
        <v>0</v>
      </c>
      <c r="AI125" s="26">
        <f t="shared" si="35"/>
        <v>-100</v>
      </c>
      <c r="AJ125" s="47"/>
    </row>
    <row r="126" spans="1:36" s="44" customFormat="1" ht="14.45">
      <c r="A126" s="41"/>
      <c r="B126" s="22">
        <f t="shared" si="36"/>
        <v>7.6388888888888742E-2</v>
      </c>
      <c r="C126" s="42"/>
      <c r="D126" s="48" t="s">
        <v>108</v>
      </c>
      <c r="E126" s="43"/>
      <c r="F126" s="31">
        <v>0</v>
      </c>
      <c r="G126" s="31">
        <v>0</v>
      </c>
      <c r="H126" s="52">
        <f t="shared" si="37"/>
        <v>0.24605263157894774</v>
      </c>
      <c r="J126" s="54">
        <f t="shared" si="22"/>
        <v>39.681440443213283</v>
      </c>
      <c r="K126" s="55">
        <f t="shared" si="23"/>
        <v>11.687500000000018</v>
      </c>
      <c r="L126" s="54">
        <f>MIN(J126:$J$136)</f>
        <v>39.681440443213283</v>
      </c>
      <c r="M126" s="55">
        <f>MIN(K126:$K$136)</f>
        <v>11.687500000000018</v>
      </c>
      <c r="N126" s="24">
        <f t="shared" si="24"/>
        <v>-79.362880886426566</v>
      </c>
      <c r="O126" s="24">
        <f t="shared" si="25"/>
        <v>23.375000000000036</v>
      </c>
      <c r="P126" s="45"/>
      <c r="Q126" s="52">
        <f t="shared" si="38"/>
        <v>0.47368421052631582</v>
      </c>
      <c r="R126" s="24">
        <f t="shared" si="26"/>
        <v>27.700831024930746</v>
      </c>
      <c r="S126" s="24">
        <f t="shared" si="27"/>
        <v>22.5</v>
      </c>
      <c r="T126" s="45"/>
      <c r="U126" s="36">
        <f t="shared" si="28"/>
        <v>0</v>
      </c>
      <c r="V126" s="36">
        <f t="shared" si="39"/>
        <v>8.6447368421052637</v>
      </c>
      <c r="W126" s="24">
        <f t="shared" si="40"/>
        <v>36.34556786703601</v>
      </c>
      <c r="X126" s="24">
        <f t="shared" si="41"/>
        <v>13.855263157894736</v>
      </c>
      <c r="Y126" s="46"/>
      <c r="Z126" s="34">
        <v>0</v>
      </c>
      <c r="AA126" s="25">
        <f t="shared" si="29"/>
        <v>0</v>
      </c>
      <c r="AB126" s="10">
        <f t="shared" si="30"/>
        <v>0</v>
      </c>
      <c r="AC126" s="26">
        <f t="shared" si="31"/>
        <v>100</v>
      </c>
      <c r="AD126" s="47"/>
      <c r="AE126" s="26">
        <f t="shared" si="32"/>
        <v>0</v>
      </c>
      <c r="AF126" s="34">
        <v>0</v>
      </c>
      <c r="AG126" s="25">
        <f t="shared" si="33"/>
        <v>1</v>
      </c>
      <c r="AH126" s="10">
        <f t="shared" si="34"/>
        <v>0</v>
      </c>
      <c r="AI126" s="26">
        <f t="shared" si="35"/>
        <v>-100</v>
      </c>
      <c r="AJ126" s="47"/>
    </row>
    <row r="127" spans="1:36" s="44" customFormat="1" ht="14.45">
      <c r="A127" s="41"/>
      <c r="B127" s="22">
        <f t="shared" si="36"/>
        <v>7.7083333333333184E-2</v>
      </c>
      <c r="C127" s="42"/>
      <c r="D127" s="48" t="s">
        <v>108</v>
      </c>
      <c r="E127" s="43"/>
      <c r="F127" s="31">
        <v>0</v>
      </c>
      <c r="G127" s="31">
        <v>0</v>
      </c>
      <c r="H127" s="52">
        <f t="shared" si="37"/>
        <v>0.24605263157894774</v>
      </c>
      <c r="J127" s="54">
        <f t="shared" si="22"/>
        <v>39.681440443213283</v>
      </c>
      <c r="K127" s="55">
        <f t="shared" si="23"/>
        <v>11.687500000000018</v>
      </c>
      <c r="L127" s="54">
        <f>MIN(J127:$J$136)</f>
        <v>39.681440443213283</v>
      </c>
      <c r="M127" s="55">
        <f>MIN(K127:$K$136)</f>
        <v>11.687500000000018</v>
      </c>
      <c r="N127" s="24">
        <f t="shared" si="24"/>
        <v>-79.362880886426566</v>
      </c>
      <c r="O127" s="24">
        <f t="shared" si="25"/>
        <v>23.375000000000036</v>
      </c>
      <c r="P127" s="45"/>
      <c r="Q127" s="52">
        <f t="shared" si="38"/>
        <v>0.47368421052631582</v>
      </c>
      <c r="R127" s="24">
        <f t="shared" si="26"/>
        <v>27.700831024930746</v>
      </c>
      <c r="S127" s="24">
        <f t="shared" si="27"/>
        <v>22.5</v>
      </c>
      <c r="T127" s="45"/>
      <c r="U127" s="36">
        <f t="shared" si="28"/>
        <v>0</v>
      </c>
      <c r="V127" s="36">
        <f t="shared" si="39"/>
        <v>8.6447368421052637</v>
      </c>
      <c r="W127" s="24">
        <f t="shared" si="40"/>
        <v>36.34556786703601</v>
      </c>
      <c r="X127" s="24">
        <f t="shared" si="41"/>
        <v>13.855263157894736</v>
      </c>
      <c r="Y127" s="46"/>
      <c r="Z127" s="34">
        <v>0</v>
      </c>
      <c r="AA127" s="25">
        <f t="shared" si="29"/>
        <v>0</v>
      </c>
      <c r="AB127" s="10">
        <f t="shared" si="30"/>
        <v>0</v>
      </c>
      <c r="AC127" s="26">
        <f t="shared" si="31"/>
        <v>100</v>
      </c>
      <c r="AD127" s="47"/>
      <c r="AE127" s="26">
        <f t="shared" si="32"/>
        <v>0</v>
      </c>
      <c r="AF127" s="34">
        <v>0</v>
      </c>
      <c r="AG127" s="25">
        <f t="shared" si="33"/>
        <v>1</v>
      </c>
      <c r="AH127" s="10">
        <f t="shared" si="34"/>
        <v>0</v>
      </c>
      <c r="AI127" s="26">
        <f t="shared" si="35"/>
        <v>-100</v>
      </c>
      <c r="AJ127" s="47"/>
    </row>
    <row r="128" spans="1:36" s="44" customFormat="1" ht="14.45">
      <c r="A128" s="41"/>
      <c r="B128" s="22">
        <f t="shared" si="36"/>
        <v>7.7777777777777626E-2</v>
      </c>
      <c r="C128" s="42"/>
      <c r="D128" s="48" t="s">
        <v>108</v>
      </c>
      <c r="E128" s="43"/>
      <c r="F128" s="31">
        <v>0</v>
      </c>
      <c r="G128" s="31">
        <v>0</v>
      </c>
      <c r="H128" s="52">
        <f t="shared" si="37"/>
        <v>0.24605263157894774</v>
      </c>
      <c r="J128" s="54">
        <f t="shared" si="22"/>
        <v>39.681440443213283</v>
      </c>
      <c r="K128" s="55">
        <f t="shared" si="23"/>
        <v>11.687500000000018</v>
      </c>
      <c r="L128" s="54">
        <f>MIN(J128:$J$136)</f>
        <v>39.681440443213283</v>
      </c>
      <c r="M128" s="55">
        <f>MIN(K128:$K$136)</f>
        <v>11.687500000000018</v>
      </c>
      <c r="N128" s="24">
        <f t="shared" si="24"/>
        <v>-79.362880886426566</v>
      </c>
      <c r="O128" s="24">
        <f t="shared" si="25"/>
        <v>23.375000000000036</v>
      </c>
      <c r="P128" s="45"/>
      <c r="Q128" s="52">
        <f t="shared" si="38"/>
        <v>0.47368421052631582</v>
      </c>
      <c r="R128" s="24">
        <f t="shared" si="26"/>
        <v>27.700831024930746</v>
      </c>
      <c r="S128" s="24">
        <f t="shared" si="27"/>
        <v>22.5</v>
      </c>
      <c r="T128" s="45"/>
      <c r="U128" s="36">
        <f t="shared" si="28"/>
        <v>0</v>
      </c>
      <c r="V128" s="36">
        <f t="shared" si="39"/>
        <v>8.6447368421052637</v>
      </c>
      <c r="W128" s="24">
        <f t="shared" si="40"/>
        <v>36.34556786703601</v>
      </c>
      <c r="X128" s="24">
        <f t="shared" si="41"/>
        <v>13.855263157894736</v>
      </c>
      <c r="Y128" s="46"/>
      <c r="Z128" s="34">
        <v>0</v>
      </c>
      <c r="AA128" s="25">
        <f t="shared" si="29"/>
        <v>0</v>
      </c>
      <c r="AB128" s="10">
        <f t="shared" si="30"/>
        <v>0</v>
      </c>
      <c r="AC128" s="26">
        <f t="shared" si="31"/>
        <v>100</v>
      </c>
      <c r="AD128" s="47"/>
      <c r="AE128" s="26">
        <f t="shared" si="32"/>
        <v>0</v>
      </c>
      <c r="AF128" s="34">
        <v>0</v>
      </c>
      <c r="AG128" s="25">
        <f t="shared" si="33"/>
        <v>1</v>
      </c>
      <c r="AH128" s="10">
        <f t="shared" si="34"/>
        <v>0</v>
      </c>
      <c r="AI128" s="26">
        <f t="shared" si="35"/>
        <v>-100</v>
      </c>
      <c r="AJ128" s="47"/>
    </row>
    <row r="129" spans="1:36" s="44" customFormat="1" ht="14.45">
      <c r="A129" s="41"/>
      <c r="B129" s="22">
        <f t="shared" si="36"/>
        <v>7.8472222222222068E-2</v>
      </c>
      <c r="C129" s="42"/>
      <c r="D129" s="48" t="s">
        <v>108</v>
      </c>
      <c r="E129" s="43"/>
      <c r="F129" s="31">
        <v>0</v>
      </c>
      <c r="G129" s="31">
        <v>0</v>
      </c>
      <c r="H129" s="52">
        <f t="shared" si="37"/>
        <v>0.24605263157894774</v>
      </c>
      <c r="J129" s="54">
        <f t="shared" si="22"/>
        <v>39.681440443213283</v>
      </c>
      <c r="K129" s="55">
        <f t="shared" si="23"/>
        <v>11.687500000000018</v>
      </c>
      <c r="L129" s="54">
        <f>MIN(J129:$J$136)</f>
        <v>39.681440443213283</v>
      </c>
      <c r="M129" s="55">
        <f>MIN(K129:$K$136)</f>
        <v>11.687500000000018</v>
      </c>
      <c r="N129" s="24">
        <f t="shared" si="24"/>
        <v>-79.362880886426566</v>
      </c>
      <c r="O129" s="24">
        <f t="shared" si="25"/>
        <v>23.375000000000036</v>
      </c>
      <c r="P129" s="45"/>
      <c r="Q129" s="52">
        <f t="shared" si="38"/>
        <v>0.47368421052631582</v>
      </c>
      <c r="R129" s="24">
        <f t="shared" si="26"/>
        <v>27.700831024930746</v>
      </c>
      <c r="S129" s="24">
        <f t="shared" si="27"/>
        <v>22.5</v>
      </c>
      <c r="T129" s="45"/>
      <c r="U129" s="36">
        <f t="shared" si="28"/>
        <v>0</v>
      </c>
      <c r="V129" s="36">
        <f t="shared" si="39"/>
        <v>8.6447368421052637</v>
      </c>
      <c r="W129" s="24">
        <f t="shared" si="40"/>
        <v>36.34556786703601</v>
      </c>
      <c r="X129" s="24">
        <f t="shared" si="41"/>
        <v>13.855263157894736</v>
      </c>
      <c r="Y129" s="46"/>
      <c r="Z129" s="34">
        <v>0</v>
      </c>
      <c r="AA129" s="25">
        <f t="shared" si="29"/>
        <v>0</v>
      </c>
      <c r="AB129" s="10">
        <f t="shared" si="30"/>
        <v>0</v>
      </c>
      <c r="AC129" s="26">
        <f t="shared" si="31"/>
        <v>100</v>
      </c>
      <c r="AD129" s="47"/>
      <c r="AE129" s="26">
        <f t="shared" si="32"/>
        <v>0</v>
      </c>
      <c r="AF129" s="34">
        <v>0</v>
      </c>
      <c r="AG129" s="25">
        <f t="shared" si="33"/>
        <v>1</v>
      </c>
      <c r="AH129" s="10">
        <f t="shared" si="34"/>
        <v>0</v>
      </c>
      <c r="AI129" s="26">
        <f t="shared" si="35"/>
        <v>-100</v>
      </c>
      <c r="AJ129" s="47"/>
    </row>
    <row r="130" spans="1:36" s="44" customFormat="1" ht="14.45">
      <c r="A130" s="41"/>
      <c r="B130" s="22">
        <f t="shared" si="36"/>
        <v>7.916666666666651E-2</v>
      </c>
      <c r="C130" s="42"/>
      <c r="D130" s="48" t="s">
        <v>108</v>
      </c>
      <c r="E130" s="43"/>
      <c r="F130" s="31">
        <v>0</v>
      </c>
      <c r="G130" s="31">
        <v>0</v>
      </c>
      <c r="H130" s="52">
        <f t="shared" si="37"/>
        <v>0.24605263157894774</v>
      </c>
      <c r="J130" s="54">
        <f t="shared" si="22"/>
        <v>39.681440443213283</v>
      </c>
      <c r="K130" s="55">
        <f t="shared" si="23"/>
        <v>11.687500000000018</v>
      </c>
      <c r="L130" s="54">
        <f>MIN(J130:$J$136)</f>
        <v>39.681440443213283</v>
      </c>
      <c r="M130" s="55">
        <f>MIN(K130:$K$136)</f>
        <v>11.687500000000018</v>
      </c>
      <c r="N130" s="24">
        <f t="shared" si="24"/>
        <v>-79.362880886426566</v>
      </c>
      <c r="O130" s="24">
        <f t="shared" si="25"/>
        <v>23.375000000000036</v>
      </c>
      <c r="P130" s="45"/>
      <c r="Q130" s="52">
        <f t="shared" si="38"/>
        <v>0.47368421052631582</v>
      </c>
      <c r="R130" s="24">
        <f t="shared" si="26"/>
        <v>27.700831024930746</v>
      </c>
      <c r="S130" s="24">
        <f t="shared" si="27"/>
        <v>22.5</v>
      </c>
      <c r="T130" s="45"/>
      <c r="U130" s="36">
        <f t="shared" si="28"/>
        <v>0</v>
      </c>
      <c r="V130" s="36">
        <f t="shared" si="39"/>
        <v>8.6447368421052637</v>
      </c>
      <c r="W130" s="24">
        <f t="shared" si="40"/>
        <v>36.34556786703601</v>
      </c>
      <c r="X130" s="24">
        <f t="shared" si="41"/>
        <v>13.855263157894736</v>
      </c>
      <c r="Y130" s="46"/>
      <c r="Z130" s="34">
        <v>0</v>
      </c>
      <c r="AA130" s="25">
        <f t="shared" si="29"/>
        <v>0</v>
      </c>
      <c r="AB130" s="10">
        <f t="shared" si="30"/>
        <v>0</v>
      </c>
      <c r="AC130" s="26">
        <f t="shared" si="31"/>
        <v>100</v>
      </c>
      <c r="AD130" s="47"/>
      <c r="AE130" s="26">
        <f t="shared" si="32"/>
        <v>0</v>
      </c>
      <c r="AF130" s="34">
        <v>0</v>
      </c>
      <c r="AG130" s="25">
        <f t="shared" si="33"/>
        <v>1</v>
      </c>
      <c r="AH130" s="10">
        <f t="shared" si="34"/>
        <v>0</v>
      </c>
      <c r="AI130" s="26">
        <f t="shared" si="35"/>
        <v>-100</v>
      </c>
      <c r="AJ130" s="47"/>
    </row>
    <row r="131" spans="1:36" s="44" customFormat="1" ht="14.45">
      <c r="A131" s="41"/>
      <c r="B131" s="22">
        <f t="shared" si="36"/>
        <v>7.9861111111110952E-2</v>
      </c>
      <c r="C131" s="42"/>
      <c r="D131" s="48" t="s">
        <v>108</v>
      </c>
      <c r="E131" s="43"/>
      <c r="F131" s="31">
        <v>0</v>
      </c>
      <c r="G131" s="31">
        <v>0</v>
      </c>
      <c r="H131" s="52">
        <f t="shared" si="37"/>
        <v>0.24605263157894774</v>
      </c>
      <c r="J131" s="54">
        <f t="shared" si="22"/>
        <v>39.681440443213283</v>
      </c>
      <c r="K131" s="55">
        <f t="shared" si="23"/>
        <v>11.687500000000018</v>
      </c>
      <c r="L131" s="54">
        <f>MIN(J131:$J$136)</f>
        <v>39.681440443213283</v>
      </c>
      <c r="M131" s="55">
        <f>MIN(K131:$K$136)</f>
        <v>11.687500000000018</v>
      </c>
      <c r="N131" s="24">
        <f t="shared" si="24"/>
        <v>-79.362880886426566</v>
      </c>
      <c r="O131" s="24">
        <f t="shared" si="25"/>
        <v>23.375000000000036</v>
      </c>
      <c r="P131" s="45"/>
      <c r="Q131" s="52">
        <f t="shared" si="38"/>
        <v>0.47368421052631582</v>
      </c>
      <c r="R131" s="24">
        <f t="shared" si="26"/>
        <v>27.700831024930746</v>
      </c>
      <c r="S131" s="24">
        <f t="shared" si="27"/>
        <v>22.5</v>
      </c>
      <c r="T131" s="45"/>
      <c r="U131" s="36">
        <f t="shared" si="28"/>
        <v>0</v>
      </c>
      <c r="V131" s="36">
        <f t="shared" si="39"/>
        <v>8.6447368421052637</v>
      </c>
      <c r="W131" s="24">
        <f t="shared" si="40"/>
        <v>36.34556786703601</v>
      </c>
      <c r="X131" s="24">
        <f t="shared" si="41"/>
        <v>13.855263157894736</v>
      </c>
      <c r="Y131" s="46"/>
      <c r="Z131" s="34">
        <v>0</v>
      </c>
      <c r="AA131" s="25">
        <f t="shared" si="29"/>
        <v>0</v>
      </c>
      <c r="AB131" s="10">
        <f t="shared" si="30"/>
        <v>0</v>
      </c>
      <c r="AC131" s="26">
        <f t="shared" si="31"/>
        <v>100</v>
      </c>
      <c r="AD131" s="47"/>
      <c r="AE131" s="26">
        <f t="shared" si="32"/>
        <v>0</v>
      </c>
      <c r="AF131" s="34">
        <v>0</v>
      </c>
      <c r="AG131" s="25">
        <f t="shared" si="33"/>
        <v>1</v>
      </c>
      <c r="AH131" s="10">
        <f t="shared" si="34"/>
        <v>0</v>
      </c>
      <c r="AI131" s="26">
        <f t="shared" si="35"/>
        <v>-100</v>
      </c>
      <c r="AJ131" s="47"/>
    </row>
    <row r="132" spans="1:36" s="44" customFormat="1" ht="14.45">
      <c r="A132" s="41"/>
      <c r="B132" s="22">
        <f t="shared" si="36"/>
        <v>8.0555555555555394E-2</v>
      </c>
      <c r="C132" s="42"/>
      <c r="D132" s="48" t="s">
        <v>108</v>
      </c>
      <c r="E132" s="43"/>
      <c r="F132" s="31">
        <v>0</v>
      </c>
      <c r="G132" s="31">
        <v>0</v>
      </c>
      <c r="H132" s="52">
        <f t="shared" si="37"/>
        <v>0.24605263157894774</v>
      </c>
      <c r="J132" s="54">
        <f t="shared" si="22"/>
        <v>39.681440443213283</v>
      </c>
      <c r="K132" s="55">
        <f t="shared" si="23"/>
        <v>11.687500000000018</v>
      </c>
      <c r="L132" s="54">
        <f>MIN(J132:$J$136)</f>
        <v>39.681440443213283</v>
      </c>
      <c r="M132" s="55">
        <f>MIN(K132:$K$136)</f>
        <v>11.687500000000018</v>
      </c>
      <c r="N132" s="24">
        <f t="shared" si="24"/>
        <v>-79.362880886426566</v>
      </c>
      <c r="O132" s="24">
        <f t="shared" si="25"/>
        <v>23.375000000000036</v>
      </c>
      <c r="P132" s="45"/>
      <c r="Q132" s="52">
        <f t="shared" si="38"/>
        <v>0.47368421052631582</v>
      </c>
      <c r="R132" s="24">
        <f t="shared" si="26"/>
        <v>27.700831024930746</v>
      </c>
      <c r="S132" s="24">
        <f t="shared" si="27"/>
        <v>22.5</v>
      </c>
      <c r="T132" s="45"/>
      <c r="U132" s="36">
        <f t="shared" si="28"/>
        <v>0</v>
      </c>
      <c r="V132" s="36">
        <f t="shared" si="39"/>
        <v>8.6447368421052637</v>
      </c>
      <c r="W132" s="24">
        <f t="shared" si="40"/>
        <v>36.34556786703601</v>
      </c>
      <c r="X132" s="24">
        <f t="shared" si="41"/>
        <v>13.855263157894736</v>
      </c>
      <c r="Y132" s="46"/>
      <c r="Z132" s="34">
        <v>0</v>
      </c>
      <c r="AA132" s="25">
        <f t="shared" si="29"/>
        <v>0</v>
      </c>
      <c r="AB132" s="10">
        <f t="shared" si="30"/>
        <v>0</v>
      </c>
      <c r="AC132" s="26">
        <f t="shared" si="31"/>
        <v>100</v>
      </c>
      <c r="AD132" s="47"/>
      <c r="AE132" s="26">
        <f t="shared" si="32"/>
        <v>0</v>
      </c>
      <c r="AF132" s="34">
        <v>0</v>
      </c>
      <c r="AG132" s="25">
        <f t="shared" si="33"/>
        <v>1</v>
      </c>
      <c r="AH132" s="10">
        <f t="shared" si="34"/>
        <v>0</v>
      </c>
      <c r="AI132" s="26">
        <f t="shared" si="35"/>
        <v>-100</v>
      </c>
      <c r="AJ132" s="47"/>
    </row>
    <row r="133" spans="1:36" s="44" customFormat="1" ht="14.45">
      <c r="A133" s="41"/>
      <c r="B133" s="22">
        <f t="shared" si="36"/>
        <v>8.1249999999999836E-2</v>
      </c>
      <c r="C133" s="42"/>
      <c r="D133" s="48" t="s">
        <v>108</v>
      </c>
      <c r="E133" s="43"/>
      <c r="F133" s="31">
        <v>0</v>
      </c>
      <c r="G133" s="31">
        <v>0</v>
      </c>
      <c r="H133" s="52">
        <f t="shared" si="37"/>
        <v>0.24605263157894774</v>
      </c>
      <c r="J133" s="54">
        <f t="shared" si="22"/>
        <v>39.681440443213283</v>
      </c>
      <c r="K133" s="55">
        <f t="shared" si="23"/>
        <v>11.687500000000018</v>
      </c>
      <c r="L133" s="54">
        <f>MIN(J133:$J$136)</f>
        <v>39.681440443213283</v>
      </c>
      <c r="M133" s="55">
        <f>MIN(K133:$K$136)</f>
        <v>11.687500000000018</v>
      </c>
      <c r="N133" s="24">
        <f t="shared" si="24"/>
        <v>-79.362880886426566</v>
      </c>
      <c r="O133" s="24">
        <f t="shared" si="25"/>
        <v>23.375000000000036</v>
      </c>
      <c r="P133" s="45"/>
      <c r="Q133" s="52">
        <f t="shared" si="38"/>
        <v>0.47368421052631582</v>
      </c>
      <c r="R133" s="24">
        <f t="shared" si="26"/>
        <v>27.700831024930746</v>
      </c>
      <c r="S133" s="24">
        <f t="shared" si="27"/>
        <v>22.5</v>
      </c>
      <c r="T133" s="45"/>
      <c r="U133" s="36">
        <f t="shared" si="28"/>
        <v>0</v>
      </c>
      <c r="V133" s="36">
        <f t="shared" si="39"/>
        <v>8.6447368421052637</v>
      </c>
      <c r="W133" s="24">
        <f t="shared" si="40"/>
        <v>36.34556786703601</v>
      </c>
      <c r="X133" s="24">
        <f t="shared" si="41"/>
        <v>13.855263157894736</v>
      </c>
      <c r="Y133" s="46"/>
      <c r="Z133" s="34">
        <v>0</v>
      </c>
      <c r="AA133" s="25">
        <f t="shared" si="29"/>
        <v>0</v>
      </c>
      <c r="AB133" s="10">
        <f t="shared" si="30"/>
        <v>0</v>
      </c>
      <c r="AC133" s="26">
        <f t="shared" si="31"/>
        <v>100</v>
      </c>
      <c r="AD133" s="47"/>
      <c r="AE133" s="26">
        <f t="shared" si="32"/>
        <v>0</v>
      </c>
      <c r="AF133" s="34">
        <v>0</v>
      </c>
      <c r="AG133" s="25">
        <f t="shared" si="33"/>
        <v>1</v>
      </c>
      <c r="AH133" s="10">
        <f t="shared" si="34"/>
        <v>0</v>
      </c>
      <c r="AI133" s="26">
        <f t="shared" si="35"/>
        <v>-100</v>
      </c>
      <c r="AJ133" s="47"/>
    </row>
    <row r="134" spans="1:36" s="44" customFormat="1" ht="14.45">
      <c r="A134" s="41"/>
      <c r="B134" s="22">
        <f t="shared" si="36"/>
        <v>8.1944444444444278E-2</v>
      </c>
      <c r="C134" s="42"/>
      <c r="D134" s="48" t="s">
        <v>108</v>
      </c>
      <c r="E134" s="43"/>
      <c r="F134" s="31">
        <v>0</v>
      </c>
      <c r="G134" s="31">
        <v>0</v>
      </c>
      <c r="H134" s="52">
        <f t="shared" si="37"/>
        <v>0.24605263157894774</v>
      </c>
      <c r="J134" s="54">
        <f t="shared" si="22"/>
        <v>39.681440443213283</v>
      </c>
      <c r="K134" s="55">
        <f t="shared" si="23"/>
        <v>11.687500000000018</v>
      </c>
      <c r="L134" s="54">
        <f>MIN(J134:$J$136)</f>
        <v>39.681440443213283</v>
      </c>
      <c r="M134" s="55">
        <f>MIN(K134:$K$136)</f>
        <v>11.687500000000018</v>
      </c>
      <c r="N134" s="24">
        <f t="shared" si="24"/>
        <v>-79.362880886426566</v>
      </c>
      <c r="O134" s="24">
        <f t="shared" si="25"/>
        <v>23.375000000000036</v>
      </c>
      <c r="P134" s="45"/>
      <c r="Q134" s="52">
        <f t="shared" si="38"/>
        <v>0.47368421052631582</v>
      </c>
      <c r="R134" s="24">
        <f t="shared" si="26"/>
        <v>27.700831024930746</v>
      </c>
      <c r="S134" s="24">
        <f t="shared" si="27"/>
        <v>22.5</v>
      </c>
      <c r="T134" s="45"/>
      <c r="U134" s="36">
        <f t="shared" si="28"/>
        <v>0</v>
      </c>
      <c r="V134" s="36">
        <f t="shared" si="39"/>
        <v>8.6447368421052637</v>
      </c>
      <c r="W134" s="24">
        <f t="shared" si="40"/>
        <v>36.34556786703601</v>
      </c>
      <c r="X134" s="24">
        <f t="shared" si="41"/>
        <v>13.855263157894736</v>
      </c>
      <c r="Y134" s="46"/>
      <c r="Z134" s="34">
        <v>0</v>
      </c>
      <c r="AA134" s="25">
        <f t="shared" si="29"/>
        <v>0</v>
      </c>
      <c r="AB134" s="10">
        <f t="shared" si="30"/>
        <v>0</v>
      </c>
      <c r="AC134" s="26">
        <f t="shared" si="31"/>
        <v>100</v>
      </c>
      <c r="AD134" s="47"/>
      <c r="AE134" s="26">
        <f t="shared" si="32"/>
        <v>0</v>
      </c>
      <c r="AF134" s="34">
        <v>0</v>
      </c>
      <c r="AG134" s="25">
        <f t="shared" si="33"/>
        <v>1</v>
      </c>
      <c r="AH134" s="10">
        <f t="shared" si="34"/>
        <v>0</v>
      </c>
      <c r="AI134" s="26">
        <f t="shared" si="35"/>
        <v>-100</v>
      </c>
      <c r="AJ134" s="47"/>
    </row>
    <row r="135" spans="1:36" s="44" customFormat="1" ht="14.45">
      <c r="A135" s="41"/>
      <c r="B135" s="22">
        <f t="shared" si="36"/>
        <v>8.263888888888872E-2</v>
      </c>
      <c r="C135" s="42"/>
      <c r="D135" s="48" t="s">
        <v>108</v>
      </c>
      <c r="E135" s="43"/>
      <c r="F135" s="31">
        <v>0</v>
      </c>
      <c r="G135" s="31">
        <v>0</v>
      </c>
      <c r="H135" s="52">
        <f t="shared" si="37"/>
        <v>0.24605263157894774</v>
      </c>
      <c r="J135" s="54">
        <f t="shared" si="22"/>
        <v>39.681440443213283</v>
      </c>
      <c r="K135" s="55">
        <f t="shared" si="23"/>
        <v>11.687500000000018</v>
      </c>
      <c r="L135" s="54">
        <f>MIN(J135:$J$136)</f>
        <v>39.681440443213283</v>
      </c>
      <c r="M135" s="55">
        <f>MIN(K135:$K$136)</f>
        <v>11.687500000000018</v>
      </c>
      <c r="N135" s="24">
        <f t="shared" si="24"/>
        <v>-79.362880886426566</v>
      </c>
      <c r="O135" s="24">
        <f t="shared" si="25"/>
        <v>23.375000000000036</v>
      </c>
      <c r="P135" s="45"/>
      <c r="Q135" s="52">
        <f t="shared" si="38"/>
        <v>0.47368421052631582</v>
      </c>
      <c r="R135" s="24">
        <f t="shared" si="26"/>
        <v>27.700831024930746</v>
      </c>
      <c r="S135" s="24">
        <f t="shared" si="27"/>
        <v>22.5</v>
      </c>
      <c r="T135" s="45"/>
      <c r="U135" s="36">
        <f t="shared" si="28"/>
        <v>0</v>
      </c>
      <c r="V135" s="36">
        <f t="shared" si="39"/>
        <v>8.6447368421052637</v>
      </c>
      <c r="W135" s="24">
        <f t="shared" si="40"/>
        <v>36.34556786703601</v>
      </c>
      <c r="X135" s="24">
        <f t="shared" si="41"/>
        <v>13.855263157894736</v>
      </c>
      <c r="Y135" s="46"/>
      <c r="Z135" s="34">
        <v>0</v>
      </c>
      <c r="AA135" s="25">
        <f t="shared" si="29"/>
        <v>0</v>
      </c>
      <c r="AB135" s="10">
        <f t="shared" si="30"/>
        <v>0</v>
      </c>
      <c r="AC135" s="26">
        <f t="shared" si="31"/>
        <v>100</v>
      </c>
      <c r="AD135" s="47"/>
      <c r="AE135" s="26">
        <f t="shared" si="32"/>
        <v>0</v>
      </c>
      <c r="AF135" s="34">
        <v>0</v>
      </c>
      <c r="AG135" s="25">
        <f t="shared" si="33"/>
        <v>1</v>
      </c>
      <c r="AH135" s="10">
        <f t="shared" si="34"/>
        <v>0</v>
      </c>
      <c r="AI135" s="26">
        <f t="shared" si="35"/>
        <v>-100</v>
      </c>
      <c r="AJ135" s="47"/>
    </row>
    <row r="136" spans="1:36" s="44" customFormat="1" ht="14.45">
      <c r="A136" s="41"/>
      <c r="B136" s="22">
        <f t="shared" si="36"/>
        <v>8.3333333333333162E-2</v>
      </c>
      <c r="C136" s="42"/>
      <c r="D136" s="48" t="s">
        <v>108</v>
      </c>
      <c r="E136" s="43"/>
      <c r="F136" s="31">
        <v>0</v>
      </c>
      <c r="G136" s="31">
        <v>0</v>
      </c>
      <c r="H136" s="52">
        <f t="shared" si="37"/>
        <v>0.24605263157894774</v>
      </c>
      <c r="J136" s="54">
        <f t="shared" si="22"/>
        <v>39.681440443213283</v>
      </c>
      <c r="K136" s="55">
        <f t="shared" si="23"/>
        <v>11.687500000000018</v>
      </c>
      <c r="L136" s="54">
        <f>MIN(J136:$J$136)</f>
        <v>39.681440443213283</v>
      </c>
      <c r="M136" s="55">
        <f>MIN(K136:$K$136)</f>
        <v>11.687500000000018</v>
      </c>
      <c r="N136" s="24">
        <f t="shared" si="24"/>
        <v>-79.362880886426566</v>
      </c>
      <c r="O136" s="24">
        <f t="shared" si="25"/>
        <v>23.375000000000036</v>
      </c>
      <c r="P136" s="45"/>
      <c r="Q136" s="52">
        <f t="shared" si="38"/>
        <v>0.47368421052631582</v>
      </c>
      <c r="R136" s="24">
        <f t="shared" si="26"/>
        <v>27.700831024930746</v>
      </c>
      <c r="S136" s="24">
        <f t="shared" si="27"/>
        <v>22.5</v>
      </c>
      <c r="T136" s="45"/>
      <c r="U136" s="36">
        <f t="shared" si="28"/>
        <v>0</v>
      </c>
      <c r="V136" s="36">
        <f t="shared" si="39"/>
        <v>8.6447368421052637</v>
      </c>
      <c r="W136" s="24">
        <f t="shared" si="40"/>
        <v>36.34556786703601</v>
      </c>
      <c r="X136" s="24">
        <f t="shared" si="41"/>
        <v>13.855263157894736</v>
      </c>
      <c r="Y136" s="46"/>
      <c r="Z136" s="34">
        <v>0</v>
      </c>
      <c r="AA136" s="25">
        <f t="shared" si="29"/>
        <v>0</v>
      </c>
      <c r="AB136" s="10">
        <f t="shared" si="30"/>
        <v>0</v>
      </c>
      <c r="AC136" s="26">
        <f t="shared" si="31"/>
        <v>100</v>
      </c>
      <c r="AD136" s="47"/>
      <c r="AE136" s="26">
        <f t="shared" si="32"/>
        <v>0</v>
      </c>
      <c r="AF136" s="34">
        <v>0</v>
      </c>
      <c r="AG136" s="25">
        <f t="shared" si="33"/>
        <v>1</v>
      </c>
      <c r="AH136" s="10">
        <f t="shared" si="34"/>
        <v>0</v>
      </c>
      <c r="AI136" s="26">
        <f t="shared" si="35"/>
        <v>-100</v>
      </c>
      <c r="AJ136" s="47"/>
    </row>
    <row r="137" spans="1:36" ht="14.45">
      <c r="B137" s="22">
        <f t="shared" si="36"/>
        <v>8.4027777777777604E-2</v>
      </c>
      <c r="D137" s="57" t="s">
        <v>109</v>
      </c>
      <c r="F137" s="31">
        <v>0</v>
      </c>
      <c r="G137" s="31">
        <v>0</v>
      </c>
      <c r="H137" s="52">
        <f t="shared" si="37"/>
        <v>0.24605263157894774</v>
      </c>
      <c r="I137" s="44"/>
      <c r="J137" s="54">
        <f t="shared" si="22"/>
        <v>39.681440443213283</v>
      </c>
      <c r="K137" s="55">
        <f t="shared" si="23"/>
        <v>11.687500000000018</v>
      </c>
      <c r="L137" s="54">
        <f>MIN(J$136:$J137)</f>
        <v>39.681440443213283</v>
      </c>
      <c r="M137" s="55">
        <f>MIN(K$136:$K137)</f>
        <v>11.687500000000018</v>
      </c>
      <c r="N137" s="24">
        <f t="shared" si="24"/>
        <v>-79.362880886426566</v>
      </c>
      <c r="O137" s="24">
        <f t="shared" si="25"/>
        <v>23.375000000000036</v>
      </c>
      <c r="P137" s="45"/>
      <c r="Q137" s="52">
        <f t="shared" si="38"/>
        <v>0.47368421052631582</v>
      </c>
      <c r="R137" s="24">
        <f t="shared" si="26"/>
        <v>27.700831024930746</v>
      </c>
      <c r="S137" s="24">
        <f t="shared" si="27"/>
        <v>22.5</v>
      </c>
      <c r="T137" s="45"/>
      <c r="U137" s="36">
        <f t="shared" si="28"/>
        <v>0</v>
      </c>
      <c r="V137" s="36">
        <f t="shared" si="39"/>
        <v>8.6447368421052637</v>
      </c>
      <c r="W137" s="24">
        <f t="shared" si="40"/>
        <v>36.34556786703601</v>
      </c>
      <c r="X137" s="24">
        <f t="shared" si="41"/>
        <v>13.855263157894736</v>
      </c>
      <c r="Y137" s="46"/>
      <c r="Z137" s="34">
        <v>0</v>
      </c>
      <c r="AA137" s="25">
        <f t="shared" si="29"/>
        <v>0</v>
      </c>
      <c r="AB137" s="10">
        <f t="shared" si="30"/>
        <v>0</v>
      </c>
      <c r="AC137" s="26">
        <f t="shared" si="31"/>
        <v>100</v>
      </c>
      <c r="AD137" s="47"/>
      <c r="AE137" s="26">
        <f t="shared" si="32"/>
        <v>0</v>
      </c>
      <c r="AF137" s="34">
        <v>0</v>
      </c>
      <c r="AG137" s="25">
        <f t="shared" si="33"/>
        <v>1</v>
      </c>
      <c r="AH137" s="10">
        <f t="shared" si="34"/>
        <v>0</v>
      </c>
      <c r="AI137" s="26">
        <f t="shared" si="35"/>
        <v>-100</v>
      </c>
      <c r="AJ137" s="47"/>
    </row>
    <row r="138" spans="1:36" ht="14.45">
      <c r="B138" s="22">
        <f t="shared" si="36"/>
        <v>8.4722222222222046E-2</v>
      </c>
      <c r="D138" s="57" t="s">
        <v>109</v>
      </c>
      <c r="F138" s="31">
        <v>0</v>
      </c>
      <c r="G138" s="31">
        <v>0</v>
      </c>
      <c r="H138" s="52">
        <f t="shared" si="37"/>
        <v>0.24605263157894774</v>
      </c>
      <c r="I138" s="44"/>
      <c r="J138" s="54">
        <f t="shared" si="22"/>
        <v>39.681440443213283</v>
      </c>
      <c r="K138" s="55">
        <f t="shared" si="23"/>
        <v>11.687500000000018</v>
      </c>
      <c r="L138" s="54">
        <f>MIN(J$136:$J138)</f>
        <v>39.681440443213283</v>
      </c>
      <c r="M138" s="55">
        <f>MIN(K$136:$K138)</f>
        <v>11.687500000000018</v>
      </c>
      <c r="N138" s="24">
        <f t="shared" si="24"/>
        <v>-79.362880886426566</v>
      </c>
      <c r="O138" s="24">
        <f t="shared" si="25"/>
        <v>23.375000000000036</v>
      </c>
      <c r="P138" s="45"/>
      <c r="Q138" s="52">
        <f t="shared" si="38"/>
        <v>0.47368421052631582</v>
      </c>
      <c r="R138" s="24">
        <f t="shared" si="26"/>
        <v>27.700831024930746</v>
      </c>
      <c r="S138" s="24">
        <f t="shared" si="27"/>
        <v>22.5</v>
      </c>
      <c r="T138" s="45"/>
      <c r="U138" s="36">
        <f t="shared" si="28"/>
        <v>0</v>
      </c>
      <c r="V138" s="36">
        <f t="shared" si="39"/>
        <v>8.6447368421052637</v>
      </c>
      <c r="W138" s="24">
        <f t="shared" si="40"/>
        <v>36.34556786703601</v>
      </c>
      <c r="X138" s="24">
        <f t="shared" si="41"/>
        <v>13.855263157894736</v>
      </c>
      <c r="Y138" s="46"/>
      <c r="Z138" s="34">
        <v>0</v>
      </c>
      <c r="AA138" s="25">
        <f t="shared" si="29"/>
        <v>0</v>
      </c>
      <c r="AB138" s="10">
        <f t="shared" si="30"/>
        <v>0</v>
      </c>
      <c r="AC138" s="26">
        <f t="shared" si="31"/>
        <v>100</v>
      </c>
      <c r="AD138" s="47"/>
      <c r="AE138" s="26">
        <f t="shared" si="32"/>
        <v>0</v>
      </c>
      <c r="AF138" s="34">
        <v>0</v>
      </c>
      <c r="AG138" s="25">
        <f t="shared" si="33"/>
        <v>1</v>
      </c>
      <c r="AH138" s="10">
        <f t="shared" si="34"/>
        <v>0</v>
      </c>
      <c r="AI138" s="26">
        <f t="shared" si="35"/>
        <v>-100</v>
      </c>
      <c r="AJ138" s="47"/>
    </row>
    <row r="139" spans="1:36" ht="14.45">
      <c r="B139" s="22">
        <f t="shared" si="36"/>
        <v>8.5416666666666488E-2</v>
      </c>
      <c r="D139" s="57" t="s">
        <v>109</v>
      </c>
      <c r="F139" s="31">
        <v>0</v>
      </c>
      <c r="G139" s="31">
        <v>0</v>
      </c>
      <c r="H139" s="52">
        <f t="shared" si="37"/>
        <v>0.24605263157894774</v>
      </c>
      <c r="I139" s="44"/>
      <c r="J139" s="54">
        <f t="shared" si="22"/>
        <v>39.681440443213283</v>
      </c>
      <c r="K139" s="55">
        <f t="shared" si="23"/>
        <v>11.687500000000018</v>
      </c>
      <c r="L139" s="54">
        <f>MIN(J$136:$J139)</f>
        <v>39.681440443213283</v>
      </c>
      <c r="M139" s="55">
        <f>MIN(K$136:$K139)</f>
        <v>11.687500000000018</v>
      </c>
      <c r="N139" s="24">
        <f t="shared" si="24"/>
        <v>-79.362880886426566</v>
      </c>
      <c r="O139" s="24">
        <f t="shared" si="25"/>
        <v>23.375000000000036</v>
      </c>
      <c r="P139" s="45"/>
      <c r="Q139" s="52">
        <f t="shared" si="38"/>
        <v>0.47368421052631582</v>
      </c>
      <c r="R139" s="24">
        <f t="shared" si="26"/>
        <v>27.700831024930746</v>
      </c>
      <c r="S139" s="24">
        <f t="shared" si="27"/>
        <v>22.5</v>
      </c>
      <c r="T139" s="45"/>
      <c r="U139" s="36">
        <f t="shared" si="28"/>
        <v>0</v>
      </c>
      <c r="V139" s="36">
        <f t="shared" si="39"/>
        <v>8.6447368421052637</v>
      </c>
      <c r="W139" s="24">
        <f t="shared" si="40"/>
        <v>36.34556786703601</v>
      </c>
      <c r="X139" s="24">
        <f t="shared" si="41"/>
        <v>13.855263157894736</v>
      </c>
      <c r="Y139" s="46"/>
      <c r="Z139" s="34">
        <v>0</v>
      </c>
      <c r="AA139" s="25">
        <f t="shared" si="29"/>
        <v>0</v>
      </c>
      <c r="AB139" s="10">
        <f t="shared" si="30"/>
        <v>0</v>
      </c>
      <c r="AC139" s="26">
        <f t="shared" si="31"/>
        <v>100</v>
      </c>
      <c r="AD139" s="47"/>
      <c r="AE139" s="26">
        <f t="shared" si="32"/>
        <v>0</v>
      </c>
      <c r="AF139" s="34">
        <v>0</v>
      </c>
      <c r="AG139" s="25">
        <f t="shared" si="33"/>
        <v>1</v>
      </c>
      <c r="AH139" s="10">
        <f t="shared" si="34"/>
        <v>0</v>
      </c>
      <c r="AI139" s="26">
        <f t="shared" si="35"/>
        <v>-100</v>
      </c>
      <c r="AJ139" s="47"/>
    </row>
    <row r="140" spans="1:36" ht="14.45">
      <c r="B140" s="22">
        <f t="shared" si="36"/>
        <v>8.611111111111093E-2</v>
      </c>
      <c r="D140" s="57" t="s">
        <v>109</v>
      </c>
      <c r="F140" s="31">
        <v>0</v>
      </c>
      <c r="G140" s="31">
        <v>0</v>
      </c>
      <c r="H140" s="52">
        <f t="shared" si="37"/>
        <v>0.24605263157894774</v>
      </c>
      <c r="I140" s="44"/>
      <c r="J140" s="54">
        <f t="shared" si="22"/>
        <v>39.681440443213283</v>
      </c>
      <c r="K140" s="55">
        <f t="shared" si="23"/>
        <v>11.687500000000018</v>
      </c>
      <c r="L140" s="54">
        <f>MIN(J$136:$J140)</f>
        <v>39.681440443213283</v>
      </c>
      <c r="M140" s="55">
        <f>MIN(K$136:$K140)</f>
        <v>11.687500000000018</v>
      </c>
      <c r="N140" s="24">
        <f t="shared" si="24"/>
        <v>-79.362880886426566</v>
      </c>
      <c r="O140" s="24">
        <f t="shared" si="25"/>
        <v>23.375000000000036</v>
      </c>
      <c r="P140" s="45"/>
      <c r="Q140" s="52">
        <f t="shared" si="38"/>
        <v>0.47368421052631582</v>
      </c>
      <c r="R140" s="24">
        <f t="shared" si="26"/>
        <v>27.700831024930746</v>
      </c>
      <c r="S140" s="24">
        <f t="shared" si="27"/>
        <v>22.5</v>
      </c>
      <c r="T140" s="45"/>
      <c r="U140" s="36">
        <f t="shared" si="28"/>
        <v>0</v>
      </c>
      <c r="V140" s="36">
        <f t="shared" si="39"/>
        <v>8.6447368421052637</v>
      </c>
      <c r="W140" s="24">
        <f t="shared" si="40"/>
        <v>36.34556786703601</v>
      </c>
      <c r="X140" s="24">
        <f t="shared" si="41"/>
        <v>13.855263157894736</v>
      </c>
      <c r="Y140" s="46"/>
      <c r="Z140" s="34">
        <v>0</v>
      </c>
      <c r="AA140" s="25">
        <f t="shared" si="29"/>
        <v>0</v>
      </c>
      <c r="AB140" s="10">
        <f t="shared" si="30"/>
        <v>0</v>
      </c>
      <c r="AC140" s="26">
        <f t="shared" si="31"/>
        <v>100</v>
      </c>
      <c r="AD140" s="47"/>
      <c r="AE140" s="26">
        <f t="shared" si="32"/>
        <v>0</v>
      </c>
      <c r="AF140" s="34">
        <v>0</v>
      </c>
      <c r="AG140" s="25">
        <f t="shared" si="33"/>
        <v>1</v>
      </c>
      <c r="AH140" s="10">
        <f t="shared" si="34"/>
        <v>0</v>
      </c>
      <c r="AI140" s="26">
        <f t="shared" si="35"/>
        <v>-100</v>
      </c>
      <c r="AJ140" s="47"/>
    </row>
    <row r="141" spans="1:36" ht="14.45">
      <c r="B141" s="22">
        <f t="shared" si="36"/>
        <v>8.6805555555555372E-2</v>
      </c>
      <c r="D141" s="57" t="s">
        <v>109</v>
      </c>
      <c r="F141" s="31">
        <v>0</v>
      </c>
      <c r="G141" s="31">
        <v>0</v>
      </c>
      <c r="H141" s="52">
        <f t="shared" si="37"/>
        <v>0.24605263157894774</v>
      </c>
      <c r="I141" s="44"/>
      <c r="J141" s="54">
        <f t="shared" si="22"/>
        <v>39.681440443213283</v>
      </c>
      <c r="K141" s="55">
        <f t="shared" si="23"/>
        <v>11.687500000000018</v>
      </c>
      <c r="L141" s="54">
        <f>MIN(J$136:$J141)</f>
        <v>39.681440443213283</v>
      </c>
      <c r="M141" s="55">
        <f>MIN(K$136:$K141)</f>
        <v>11.687500000000018</v>
      </c>
      <c r="N141" s="24">
        <f t="shared" si="24"/>
        <v>-79.362880886426566</v>
      </c>
      <c r="O141" s="24">
        <f t="shared" si="25"/>
        <v>23.375000000000036</v>
      </c>
      <c r="P141" s="45"/>
      <c r="Q141" s="52">
        <f t="shared" si="38"/>
        <v>0.47368421052631582</v>
      </c>
      <c r="R141" s="24">
        <f t="shared" si="26"/>
        <v>27.700831024930746</v>
      </c>
      <c r="S141" s="24">
        <f t="shared" si="27"/>
        <v>22.5</v>
      </c>
      <c r="T141" s="45"/>
      <c r="U141" s="36">
        <f t="shared" si="28"/>
        <v>0</v>
      </c>
      <c r="V141" s="36">
        <f t="shared" si="39"/>
        <v>8.6447368421052637</v>
      </c>
      <c r="W141" s="24">
        <f t="shared" si="40"/>
        <v>36.34556786703601</v>
      </c>
      <c r="X141" s="24">
        <f t="shared" si="41"/>
        <v>13.855263157894736</v>
      </c>
      <c r="Y141" s="46"/>
      <c r="Z141" s="34">
        <v>0</v>
      </c>
      <c r="AA141" s="25">
        <f t="shared" si="29"/>
        <v>0</v>
      </c>
      <c r="AB141" s="10">
        <f t="shared" si="30"/>
        <v>0</v>
      </c>
      <c r="AC141" s="26">
        <f t="shared" si="31"/>
        <v>100</v>
      </c>
      <c r="AD141" s="47"/>
      <c r="AE141" s="26">
        <f t="shared" si="32"/>
        <v>0</v>
      </c>
      <c r="AF141" s="34">
        <v>0</v>
      </c>
      <c r="AG141" s="25">
        <f t="shared" si="33"/>
        <v>1</v>
      </c>
      <c r="AH141" s="10">
        <f t="shared" si="34"/>
        <v>0</v>
      </c>
      <c r="AI141" s="26">
        <f t="shared" si="35"/>
        <v>-100</v>
      </c>
      <c r="AJ141" s="47"/>
    </row>
    <row r="142" spans="1:36" ht="14.45">
      <c r="B142" s="22">
        <f t="shared" si="36"/>
        <v>8.7499999999999814E-2</v>
      </c>
      <c r="D142" s="57" t="s">
        <v>109</v>
      </c>
      <c r="F142" s="31">
        <v>0</v>
      </c>
      <c r="G142" s="31">
        <v>0</v>
      </c>
      <c r="H142" s="52">
        <f t="shared" si="37"/>
        <v>0.24605263157894774</v>
      </c>
      <c r="I142" s="44"/>
      <c r="J142" s="54">
        <f t="shared" si="22"/>
        <v>39.681440443213283</v>
      </c>
      <c r="K142" s="55">
        <f t="shared" si="23"/>
        <v>11.687500000000018</v>
      </c>
      <c r="L142" s="54">
        <f>MIN(J$136:$J142)</f>
        <v>39.681440443213283</v>
      </c>
      <c r="M142" s="55">
        <f>MIN(K$136:$K142)</f>
        <v>11.687500000000018</v>
      </c>
      <c r="N142" s="24">
        <f t="shared" si="24"/>
        <v>-79.362880886426566</v>
      </c>
      <c r="O142" s="24">
        <f t="shared" si="25"/>
        <v>23.375000000000036</v>
      </c>
      <c r="P142" s="45"/>
      <c r="Q142" s="52">
        <f t="shared" si="38"/>
        <v>0.47368421052631582</v>
      </c>
      <c r="R142" s="24">
        <f t="shared" si="26"/>
        <v>27.700831024930746</v>
      </c>
      <c r="S142" s="24">
        <f t="shared" si="27"/>
        <v>22.5</v>
      </c>
      <c r="T142" s="45"/>
      <c r="U142" s="36">
        <f t="shared" si="28"/>
        <v>0</v>
      </c>
      <c r="V142" s="36">
        <f t="shared" si="39"/>
        <v>8.6447368421052637</v>
      </c>
      <c r="W142" s="24">
        <f t="shared" si="40"/>
        <v>36.34556786703601</v>
      </c>
      <c r="X142" s="24">
        <f t="shared" si="41"/>
        <v>13.855263157894736</v>
      </c>
      <c r="Y142" s="46"/>
      <c r="Z142" s="34">
        <v>0</v>
      </c>
      <c r="AA142" s="25">
        <f t="shared" si="29"/>
        <v>0</v>
      </c>
      <c r="AB142" s="10">
        <f t="shared" si="30"/>
        <v>0</v>
      </c>
      <c r="AC142" s="26">
        <f t="shared" si="31"/>
        <v>100</v>
      </c>
      <c r="AD142" s="47"/>
      <c r="AE142" s="26">
        <f t="shared" si="32"/>
        <v>0</v>
      </c>
      <c r="AF142" s="34">
        <v>0</v>
      </c>
      <c r="AG142" s="25">
        <f t="shared" si="33"/>
        <v>1</v>
      </c>
      <c r="AH142" s="10">
        <f t="shared" si="34"/>
        <v>0</v>
      </c>
      <c r="AI142" s="26">
        <f t="shared" si="35"/>
        <v>-100</v>
      </c>
      <c r="AJ142" s="47"/>
    </row>
    <row r="143" spans="1:36" ht="14.45">
      <c r="B143" s="22">
        <f t="shared" si="36"/>
        <v>8.8194444444444256E-2</v>
      </c>
      <c r="D143" s="57" t="s">
        <v>109</v>
      </c>
      <c r="F143" s="31">
        <v>0</v>
      </c>
      <c r="G143" s="31">
        <v>0</v>
      </c>
      <c r="H143" s="52">
        <f t="shared" si="37"/>
        <v>0.24605263157894774</v>
      </c>
      <c r="I143" s="44"/>
      <c r="J143" s="54">
        <f t="shared" si="22"/>
        <v>39.681440443213283</v>
      </c>
      <c r="K143" s="55">
        <f t="shared" si="23"/>
        <v>11.687500000000018</v>
      </c>
      <c r="L143" s="54">
        <f>MIN(J$136:$J143)</f>
        <v>39.681440443213283</v>
      </c>
      <c r="M143" s="55">
        <f>MIN(K$136:$K143)</f>
        <v>11.687500000000018</v>
      </c>
      <c r="N143" s="24">
        <f t="shared" si="24"/>
        <v>-79.362880886426566</v>
      </c>
      <c r="O143" s="24">
        <f t="shared" si="25"/>
        <v>23.375000000000036</v>
      </c>
      <c r="P143" s="45"/>
      <c r="Q143" s="52">
        <f t="shared" si="38"/>
        <v>0.47368421052631582</v>
      </c>
      <c r="R143" s="24">
        <f t="shared" si="26"/>
        <v>27.700831024930746</v>
      </c>
      <c r="S143" s="24">
        <f t="shared" si="27"/>
        <v>22.5</v>
      </c>
      <c r="T143" s="45"/>
      <c r="U143" s="36">
        <f t="shared" si="28"/>
        <v>0</v>
      </c>
      <c r="V143" s="36">
        <f t="shared" si="39"/>
        <v>8.6447368421052637</v>
      </c>
      <c r="W143" s="24">
        <f t="shared" si="40"/>
        <v>36.34556786703601</v>
      </c>
      <c r="X143" s="24">
        <f t="shared" si="41"/>
        <v>13.855263157894736</v>
      </c>
      <c r="Y143" s="46"/>
      <c r="Z143" s="34">
        <v>0</v>
      </c>
      <c r="AA143" s="25">
        <f t="shared" si="29"/>
        <v>0</v>
      </c>
      <c r="AB143" s="10">
        <f t="shared" si="30"/>
        <v>0</v>
      </c>
      <c r="AC143" s="26">
        <f t="shared" si="31"/>
        <v>100</v>
      </c>
      <c r="AD143" s="47"/>
      <c r="AE143" s="26">
        <f t="shared" si="32"/>
        <v>0</v>
      </c>
      <c r="AF143" s="34">
        <v>0</v>
      </c>
      <c r="AG143" s="25">
        <f t="shared" si="33"/>
        <v>1</v>
      </c>
      <c r="AH143" s="10">
        <f t="shared" si="34"/>
        <v>0</v>
      </c>
      <c r="AI143" s="26">
        <f t="shared" si="35"/>
        <v>-100</v>
      </c>
      <c r="AJ143" s="47"/>
    </row>
    <row r="144" spans="1:36" ht="14.45">
      <c r="B144" s="22">
        <f t="shared" si="36"/>
        <v>8.8888888888888698E-2</v>
      </c>
      <c r="D144" s="57" t="s">
        <v>109</v>
      </c>
      <c r="F144" s="31">
        <v>0</v>
      </c>
      <c r="G144" s="31">
        <v>0</v>
      </c>
      <c r="H144" s="52">
        <f t="shared" si="37"/>
        <v>0.24605263157894774</v>
      </c>
      <c r="I144" s="44"/>
      <c r="J144" s="54">
        <f t="shared" si="22"/>
        <v>39.681440443213283</v>
      </c>
      <c r="K144" s="55">
        <f t="shared" si="23"/>
        <v>11.687500000000018</v>
      </c>
      <c r="L144" s="54">
        <f>MIN(J$136:$J144)</f>
        <v>39.681440443213283</v>
      </c>
      <c r="M144" s="55">
        <f>MIN(K$136:$K144)</f>
        <v>11.687500000000018</v>
      </c>
      <c r="N144" s="24">
        <f t="shared" si="24"/>
        <v>-79.362880886426566</v>
      </c>
      <c r="O144" s="24">
        <f t="shared" si="25"/>
        <v>23.375000000000036</v>
      </c>
      <c r="P144" s="45"/>
      <c r="Q144" s="52">
        <f t="shared" si="38"/>
        <v>0.47368421052631582</v>
      </c>
      <c r="R144" s="24">
        <f t="shared" si="26"/>
        <v>27.700831024930746</v>
      </c>
      <c r="S144" s="24">
        <f t="shared" si="27"/>
        <v>22.5</v>
      </c>
      <c r="T144" s="45"/>
      <c r="U144" s="36">
        <f t="shared" si="28"/>
        <v>0</v>
      </c>
      <c r="V144" s="36">
        <f t="shared" si="39"/>
        <v>8.6447368421052637</v>
      </c>
      <c r="W144" s="24">
        <f t="shared" si="40"/>
        <v>36.34556786703601</v>
      </c>
      <c r="X144" s="24">
        <f t="shared" si="41"/>
        <v>13.855263157894736</v>
      </c>
      <c r="Y144" s="46"/>
      <c r="Z144" s="34">
        <v>0</v>
      </c>
      <c r="AA144" s="25">
        <f t="shared" si="29"/>
        <v>0</v>
      </c>
      <c r="AB144" s="10">
        <f t="shared" si="30"/>
        <v>0</v>
      </c>
      <c r="AC144" s="26">
        <f t="shared" si="31"/>
        <v>100</v>
      </c>
      <c r="AD144" s="47"/>
      <c r="AE144" s="26">
        <f t="shared" si="32"/>
        <v>0</v>
      </c>
      <c r="AF144" s="34">
        <v>0</v>
      </c>
      <c r="AG144" s="25">
        <f t="shared" si="33"/>
        <v>1</v>
      </c>
      <c r="AH144" s="10">
        <f t="shared" si="34"/>
        <v>0</v>
      </c>
      <c r="AI144" s="26">
        <f t="shared" si="35"/>
        <v>-100</v>
      </c>
      <c r="AJ144" s="47"/>
    </row>
    <row r="145" spans="2:36" ht="14.45">
      <c r="B145" s="22">
        <f t="shared" si="36"/>
        <v>8.958333333333314E-2</v>
      </c>
      <c r="D145" s="57" t="s">
        <v>109</v>
      </c>
      <c r="F145" s="31">
        <v>0</v>
      </c>
      <c r="G145" s="31">
        <v>0</v>
      </c>
      <c r="H145" s="52">
        <f t="shared" si="37"/>
        <v>0.24605263157894774</v>
      </c>
      <c r="I145" s="44"/>
      <c r="J145" s="54">
        <f t="shared" si="22"/>
        <v>39.681440443213283</v>
      </c>
      <c r="K145" s="55">
        <f t="shared" si="23"/>
        <v>11.687500000000018</v>
      </c>
      <c r="L145" s="54">
        <f>MIN(J$136:$J145)</f>
        <v>39.681440443213283</v>
      </c>
      <c r="M145" s="55">
        <f>MIN(K$136:$K145)</f>
        <v>11.687500000000018</v>
      </c>
      <c r="N145" s="24">
        <f t="shared" si="24"/>
        <v>-79.362880886426566</v>
      </c>
      <c r="O145" s="24">
        <f t="shared" si="25"/>
        <v>23.375000000000036</v>
      </c>
      <c r="P145" s="45"/>
      <c r="Q145" s="52">
        <f t="shared" si="38"/>
        <v>0.47368421052631582</v>
      </c>
      <c r="R145" s="24">
        <f t="shared" si="26"/>
        <v>27.700831024930746</v>
      </c>
      <c r="S145" s="24">
        <f t="shared" si="27"/>
        <v>22.5</v>
      </c>
      <c r="T145" s="45"/>
      <c r="U145" s="36">
        <f t="shared" si="28"/>
        <v>0</v>
      </c>
      <c r="V145" s="36">
        <f t="shared" si="39"/>
        <v>8.6447368421052637</v>
      </c>
      <c r="W145" s="24">
        <f t="shared" si="40"/>
        <v>36.34556786703601</v>
      </c>
      <c r="X145" s="24">
        <f t="shared" si="41"/>
        <v>13.855263157894736</v>
      </c>
      <c r="Y145" s="46"/>
      <c r="Z145" s="34">
        <v>0</v>
      </c>
      <c r="AA145" s="25">
        <f t="shared" si="29"/>
        <v>0</v>
      </c>
      <c r="AB145" s="10">
        <f t="shared" si="30"/>
        <v>0</v>
      </c>
      <c r="AC145" s="26">
        <f t="shared" si="31"/>
        <v>100</v>
      </c>
      <c r="AD145" s="47"/>
      <c r="AE145" s="26">
        <f t="shared" si="32"/>
        <v>0</v>
      </c>
      <c r="AF145" s="34">
        <v>0</v>
      </c>
      <c r="AG145" s="25">
        <f t="shared" si="33"/>
        <v>1</v>
      </c>
      <c r="AH145" s="10">
        <f t="shared" si="34"/>
        <v>0</v>
      </c>
      <c r="AI145" s="26">
        <f t="shared" si="35"/>
        <v>-100</v>
      </c>
      <c r="AJ145" s="47"/>
    </row>
    <row r="146" spans="2:36" ht="14.45">
      <c r="B146" s="22">
        <f t="shared" si="36"/>
        <v>9.0277777777777582E-2</v>
      </c>
      <c r="D146" s="57" t="s">
        <v>109</v>
      </c>
      <c r="F146" s="31">
        <v>0</v>
      </c>
      <c r="G146" s="31">
        <v>0</v>
      </c>
      <c r="H146" s="52">
        <f t="shared" si="37"/>
        <v>0.24605263157894774</v>
      </c>
      <c r="I146" s="44"/>
      <c r="J146" s="54">
        <f t="shared" ref="J146:J209" si="42">IF((-((($E$4*(1-H146))-((1-$E$6)*$E$4)-$AH146)/$D$8))&lt;(-$E$4*1),-$E$4*1,((($E$4*(1-H146))-((1-$E$6)*$E$4)-$AH146)/$D$8))</f>
        <v>39.681440443213283</v>
      </c>
      <c r="K146" s="55">
        <f t="shared" ref="K146:K209" si="43">IF((((($E$4*H146)-($E$4*$D$6)-$AB146)*$E$8))*1&gt;$E$4,$E$4*1,((($E$4*H146)-($E$4*$D$6)-$AB146)*$E$8))</f>
        <v>11.687500000000018</v>
      </c>
      <c r="L146" s="54">
        <f>MIN(J$136:$J146)</f>
        <v>39.681440443213283</v>
      </c>
      <c r="M146" s="55">
        <f>MIN(K$136:$K146)</f>
        <v>11.687500000000018</v>
      </c>
      <c r="N146" s="24">
        <f t="shared" ref="N146:N209" si="44">MAX(-$D$4,-J146*2)</f>
        <v>-79.362880886426566</v>
      </c>
      <c r="O146" s="24">
        <f t="shared" ref="O146:O209" si="45">MIN($D$4,K146*2)</f>
        <v>23.375000000000036</v>
      </c>
      <c r="P146" s="45"/>
      <c r="Q146" s="52">
        <f t="shared" si="38"/>
        <v>0.47368421052631582</v>
      </c>
      <c r="R146" s="24">
        <f t="shared" ref="R146:R209" si="46">IF((-((($E$4*(1-Q146))-((1-$E$6)*$E$4)-$AH146)/$D$8))&lt;(-$E$4*1),-$E$4*1,((($E$4*(1-Q146))-((1-$E$6)*$E$4)-$AH146)/$D$8))</f>
        <v>27.700831024930746</v>
      </c>
      <c r="S146" s="24">
        <f t="shared" ref="S146:S209" si="47">IF((((($E$4*Q146)-($E$4*$D$6)-$AB146)*$E$8))*1&gt;$E$4,$E$4*1,((($E$4*Q146)-($E$4*$D$6)-$AB146)*$E$8))</f>
        <v>22.5</v>
      </c>
      <c r="T146" s="45"/>
      <c r="U146" s="36">
        <f t="shared" ref="U146:U209" si="48">IF(G146&gt;0,G146*(1/60)*$E$8,G146*(1/60)/$D$8)</f>
        <v>0</v>
      </c>
      <c r="V146" s="36">
        <f t="shared" si="39"/>
        <v>8.6447368421052637</v>
      </c>
      <c r="W146" s="24">
        <f t="shared" si="40"/>
        <v>36.34556786703601</v>
      </c>
      <c r="X146" s="24">
        <f t="shared" si="41"/>
        <v>13.855263157894736</v>
      </c>
      <c r="Y146" s="46"/>
      <c r="Z146" s="34">
        <v>0</v>
      </c>
      <c r="AA146" s="25">
        <f t="shared" ref="AA146:AA209" si="49">(AB146/$E$4)+$D$6</f>
        <v>0</v>
      </c>
      <c r="AB146" s="10">
        <f t="shared" ref="AB146:AB209" si="50">Z146*IF(AD$17="DC",0.25,IF(AD$17="DM",0.5,1))</f>
        <v>0</v>
      </c>
      <c r="AC146" s="26">
        <f t="shared" ref="AC146:AC209" si="51">$D$4-Z146</f>
        <v>100</v>
      </c>
      <c r="AD146" s="47"/>
      <c r="AE146" s="26">
        <f t="shared" ref="AE146:AE209" si="52">IF(OR(H146&lt;AA146,H146&gt;AG146),1,0)</f>
        <v>0</v>
      </c>
      <c r="AF146" s="34">
        <v>0</v>
      </c>
      <c r="AG146" s="25">
        <f t="shared" ref="AG146:AG209" si="53">1-(AH146/$E$4)-(1-$E$6)</f>
        <v>1</v>
      </c>
      <c r="AH146" s="10">
        <f t="shared" ref="AH146:AH209" si="54">AF146*IF(AJ$17="DC",0.25,IF(AJ$17="DM",0.5,1))</f>
        <v>0</v>
      </c>
      <c r="AI146" s="26">
        <f t="shared" ref="AI146:AI209" si="55">AF146-$D$4</f>
        <v>-100</v>
      </c>
      <c r="AJ146" s="47"/>
    </row>
    <row r="147" spans="2:36" ht="14.45">
      <c r="B147" s="22">
        <f t="shared" ref="B147:B210" si="56">B146+1/(48*30)</f>
        <v>9.0972222222222024E-2</v>
      </c>
      <c r="D147" s="57" t="s">
        <v>109</v>
      </c>
      <c r="F147" s="31">
        <v>0</v>
      </c>
      <c r="G147" s="31">
        <v>0</v>
      </c>
      <c r="H147" s="52">
        <f t="shared" ref="H147:H210" si="57">H146-(IF((F146+G146)&gt;0,(((F146+G146)*(1/60))/$E$8),(((F146+G146)*(1/60))*$D$8))/$E$4)</f>
        <v>0.24605263157894774</v>
      </c>
      <c r="I147" s="44"/>
      <c r="J147" s="54">
        <f t="shared" si="42"/>
        <v>39.681440443213283</v>
      </c>
      <c r="K147" s="55">
        <f t="shared" si="43"/>
        <v>11.687500000000018</v>
      </c>
      <c r="L147" s="54">
        <f>MIN(J$136:$J147)</f>
        <v>39.681440443213283</v>
      </c>
      <c r="M147" s="55">
        <f>MIN(K$136:$K147)</f>
        <v>11.687500000000018</v>
      </c>
      <c r="N147" s="24">
        <f t="shared" si="44"/>
        <v>-79.362880886426566</v>
      </c>
      <c r="O147" s="24">
        <f t="shared" si="45"/>
        <v>23.375000000000036</v>
      </c>
      <c r="P147" s="45"/>
      <c r="Q147" s="52">
        <f t="shared" ref="Q147:Q210" si="58">Q146-(IF((F146)&gt;0,(((F146)*(1/60))/$E$8),(((F146)*(1/60))*$D$8))/$E$4)</f>
        <v>0.47368421052631582</v>
      </c>
      <c r="R147" s="24">
        <f t="shared" si="46"/>
        <v>27.700831024930746</v>
      </c>
      <c r="S147" s="24">
        <f t="shared" si="47"/>
        <v>22.5</v>
      </c>
      <c r="T147" s="45"/>
      <c r="U147" s="36">
        <f t="shared" si="48"/>
        <v>0</v>
      </c>
      <c r="V147" s="36">
        <f t="shared" ref="V147:V210" si="59">V146+U146</f>
        <v>8.6447368421052637</v>
      </c>
      <c r="W147" s="24">
        <f t="shared" ref="W147:W210" si="60">R147+V147</f>
        <v>36.34556786703601</v>
      </c>
      <c r="X147" s="24">
        <f t="shared" ref="X147:X210" si="61">S147-V147</f>
        <v>13.855263157894736</v>
      </c>
      <c r="Y147" s="46"/>
      <c r="Z147" s="34">
        <v>0</v>
      </c>
      <c r="AA147" s="25">
        <f t="shared" si="49"/>
        <v>0</v>
      </c>
      <c r="AB147" s="10">
        <f t="shared" si="50"/>
        <v>0</v>
      </c>
      <c r="AC147" s="26">
        <f t="shared" si="51"/>
        <v>100</v>
      </c>
      <c r="AD147" s="47"/>
      <c r="AE147" s="26">
        <f t="shared" si="52"/>
        <v>0</v>
      </c>
      <c r="AF147" s="34">
        <v>0</v>
      </c>
      <c r="AG147" s="25">
        <f t="shared" si="53"/>
        <v>1</v>
      </c>
      <c r="AH147" s="10">
        <f t="shared" si="54"/>
        <v>0</v>
      </c>
      <c r="AI147" s="26">
        <f t="shared" si="55"/>
        <v>-100</v>
      </c>
      <c r="AJ147" s="47"/>
    </row>
    <row r="148" spans="2:36" ht="14.45">
      <c r="B148" s="22">
        <f t="shared" si="56"/>
        <v>9.1666666666666466E-2</v>
      </c>
      <c r="D148" s="57" t="s">
        <v>109</v>
      </c>
      <c r="F148" s="31">
        <v>0</v>
      </c>
      <c r="G148" s="31">
        <v>0</v>
      </c>
      <c r="H148" s="52">
        <f t="shared" si="57"/>
        <v>0.24605263157894774</v>
      </c>
      <c r="I148" s="44"/>
      <c r="J148" s="54">
        <f t="shared" si="42"/>
        <v>39.681440443213283</v>
      </c>
      <c r="K148" s="55">
        <f t="shared" si="43"/>
        <v>11.687500000000018</v>
      </c>
      <c r="L148" s="54">
        <f>MIN(J$136:$J148)</f>
        <v>39.681440443213283</v>
      </c>
      <c r="M148" s="55">
        <f>MIN(K$136:$K148)</f>
        <v>11.687500000000018</v>
      </c>
      <c r="N148" s="24">
        <f t="shared" si="44"/>
        <v>-79.362880886426566</v>
      </c>
      <c r="O148" s="24">
        <f t="shared" si="45"/>
        <v>23.375000000000036</v>
      </c>
      <c r="P148" s="45"/>
      <c r="Q148" s="52">
        <f t="shared" si="58"/>
        <v>0.47368421052631582</v>
      </c>
      <c r="R148" s="24">
        <f t="shared" si="46"/>
        <v>27.700831024930746</v>
      </c>
      <c r="S148" s="24">
        <f t="shared" si="47"/>
        <v>22.5</v>
      </c>
      <c r="T148" s="45"/>
      <c r="U148" s="36">
        <f t="shared" si="48"/>
        <v>0</v>
      </c>
      <c r="V148" s="36">
        <f t="shared" si="59"/>
        <v>8.6447368421052637</v>
      </c>
      <c r="W148" s="24">
        <f t="shared" si="60"/>
        <v>36.34556786703601</v>
      </c>
      <c r="X148" s="24">
        <f t="shared" si="61"/>
        <v>13.855263157894736</v>
      </c>
      <c r="Y148" s="46"/>
      <c r="Z148" s="34">
        <v>0</v>
      </c>
      <c r="AA148" s="25">
        <f t="shared" si="49"/>
        <v>0</v>
      </c>
      <c r="AB148" s="10">
        <f t="shared" si="50"/>
        <v>0</v>
      </c>
      <c r="AC148" s="26">
        <f t="shared" si="51"/>
        <v>100</v>
      </c>
      <c r="AD148" s="47"/>
      <c r="AE148" s="26">
        <f t="shared" si="52"/>
        <v>0</v>
      </c>
      <c r="AF148" s="34">
        <v>0</v>
      </c>
      <c r="AG148" s="25">
        <f t="shared" si="53"/>
        <v>1</v>
      </c>
      <c r="AH148" s="10">
        <f t="shared" si="54"/>
        <v>0</v>
      </c>
      <c r="AI148" s="26">
        <f t="shared" si="55"/>
        <v>-100</v>
      </c>
      <c r="AJ148" s="47"/>
    </row>
    <row r="149" spans="2:36" ht="14.45">
      <c r="B149" s="22">
        <f t="shared" si="56"/>
        <v>9.2361111111110908E-2</v>
      </c>
      <c r="D149" s="57" t="s">
        <v>109</v>
      </c>
      <c r="F149" s="31">
        <v>0</v>
      </c>
      <c r="G149" s="31">
        <v>0</v>
      </c>
      <c r="H149" s="52">
        <f t="shared" si="57"/>
        <v>0.24605263157894774</v>
      </c>
      <c r="I149" s="44"/>
      <c r="J149" s="54">
        <f t="shared" si="42"/>
        <v>39.681440443213283</v>
      </c>
      <c r="K149" s="55">
        <f t="shared" si="43"/>
        <v>11.687500000000018</v>
      </c>
      <c r="L149" s="54">
        <f>MIN(J$136:$J149)</f>
        <v>39.681440443213283</v>
      </c>
      <c r="M149" s="55">
        <f>MIN(K$136:$K149)</f>
        <v>11.687500000000018</v>
      </c>
      <c r="N149" s="24">
        <f t="shared" si="44"/>
        <v>-79.362880886426566</v>
      </c>
      <c r="O149" s="24">
        <f t="shared" si="45"/>
        <v>23.375000000000036</v>
      </c>
      <c r="P149" s="45"/>
      <c r="Q149" s="52">
        <f t="shared" si="58"/>
        <v>0.47368421052631582</v>
      </c>
      <c r="R149" s="24">
        <f t="shared" si="46"/>
        <v>27.700831024930746</v>
      </c>
      <c r="S149" s="24">
        <f t="shared" si="47"/>
        <v>22.5</v>
      </c>
      <c r="T149" s="45"/>
      <c r="U149" s="36">
        <f t="shared" si="48"/>
        <v>0</v>
      </c>
      <c r="V149" s="36">
        <f t="shared" si="59"/>
        <v>8.6447368421052637</v>
      </c>
      <c r="W149" s="24">
        <f t="shared" si="60"/>
        <v>36.34556786703601</v>
      </c>
      <c r="X149" s="24">
        <f t="shared" si="61"/>
        <v>13.855263157894736</v>
      </c>
      <c r="Y149" s="46"/>
      <c r="Z149" s="34">
        <v>0</v>
      </c>
      <c r="AA149" s="25">
        <f t="shared" si="49"/>
        <v>0</v>
      </c>
      <c r="AB149" s="10">
        <f t="shared" si="50"/>
        <v>0</v>
      </c>
      <c r="AC149" s="26">
        <f t="shared" si="51"/>
        <v>100</v>
      </c>
      <c r="AD149" s="47"/>
      <c r="AE149" s="26">
        <f t="shared" si="52"/>
        <v>0</v>
      </c>
      <c r="AF149" s="34">
        <v>0</v>
      </c>
      <c r="AG149" s="25">
        <f t="shared" si="53"/>
        <v>1</v>
      </c>
      <c r="AH149" s="10">
        <f t="shared" si="54"/>
        <v>0</v>
      </c>
      <c r="AI149" s="26">
        <f t="shared" si="55"/>
        <v>-100</v>
      </c>
      <c r="AJ149" s="47"/>
    </row>
    <row r="150" spans="2:36" ht="14.45">
      <c r="B150" s="22">
        <f t="shared" si="56"/>
        <v>9.305555555555535E-2</v>
      </c>
      <c r="D150" s="57" t="s">
        <v>109</v>
      </c>
      <c r="F150" s="31">
        <v>0</v>
      </c>
      <c r="G150" s="31">
        <v>0</v>
      </c>
      <c r="H150" s="52">
        <f t="shared" si="57"/>
        <v>0.24605263157894774</v>
      </c>
      <c r="I150" s="44"/>
      <c r="J150" s="54">
        <f t="shared" si="42"/>
        <v>39.681440443213283</v>
      </c>
      <c r="K150" s="55">
        <f t="shared" si="43"/>
        <v>11.687500000000018</v>
      </c>
      <c r="L150" s="54">
        <f>MIN(J$136:$J150)</f>
        <v>39.681440443213283</v>
      </c>
      <c r="M150" s="55">
        <f>MIN(K$136:$K150)</f>
        <v>11.687500000000018</v>
      </c>
      <c r="N150" s="24">
        <f t="shared" si="44"/>
        <v>-79.362880886426566</v>
      </c>
      <c r="O150" s="24">
        <f t="shared" si="45"/>
        <v>23.375000000000036</v>
      </c>
      <c r="P150" s="45"/>
      <c r="Q150" s="52">
        <f t="shared" si="58"/>
        <v>0.47368421052631582</v>
      </c>
      <c r="R150" s="24">
        <f t="shared" si="46"/>
        <v>27.700831024930746</v>
      </c>
      <c r="S150" s="24">
        <f t="shared" si="47"/>
        <v>22.5</v>
      </c>
      <c r="T150" s="45"/>
      <c r="U150" s="36">
        <f t="shared" si="48"/>
        <v>0</v>
      </c>
      <c r="V150" s="36">
        <f t="shared" si="59"/>
        <v>8.6447368421052637</v>
      </c>
      <c r="W150" s="24">
        <f t="shared" si="60"/>
        <v>36.34556786703601</v>
      </c>
      <c r="X150" s="24">
        <f t="shared" si="61"/>
        <v>13.855263157894736</v>
      </c>
      <c r="Y150" s="46"/>
      <c r="Z150" s="34">
        <v>0</v>
      </c>
      <c r="AA150" s="25">
        <f t="shared" si="49"/>
        <v>0</v>
      </c>
      <c r="AB150" s="10">
        <f t="shared" si="50"/>
        <v>0</v>
      </c>
      <c r="AC150" s="26">
        <f t="shared" si="51"/>
        <v>100</v>
      </c>
      <c r="AD150" s="47"/>
      <c r="AE150" s="26">
        <f t="shared" si="52"/>
        <v>0</v>
      </c>
      <c r="AF150" s="34">
        <v>0</v>
      </c>
      <c r="AG150" s="25">
        <f t="shared" si="53"/>
        <v>1</v>
      </c>
      <c r="AH150" s="10">
        <f t="shared" si="54"/>
        <v>0</v>
      </c>
      <c r="AI150" s="26">
        <f t="shared" si="55"/>
        <v>-100</v>
      </c>
      <c r="AJ150" s="47"/>
    </row>
    <row r="151" spans="2:36" ht="14.45">
      <c r="B151" s="22">
        <f t="shared" si="56"/>
        <v>9.3749999999999792E-2</v>
      </c>
      <c r="D151" s="57" t="s">
        <v>109</v>
      </c>
      <c r="F151" s="31">
        <v>0</v>
      </c>
      <c r="G151" s="31">
        <v>0</v>
      </c>
      <c r="H151" s="52">
        <f t="shared" si="57"/>
        <v>0.24605263157894774</v>
      </c>
      <c r="I151" s="44"/>
      <c r="J151" s="54">
        <f t="shared" si="42"/>
        <v>39.681440443213283</v>
      </c>
      <c r="K151" s="55">
        <f t="shared" si="43"/>
        <v>11.687500000000018</v>
      </c>
      <c r="L151" s="54">
        <f>MIN(J$136:$J151)</f>
        <v>39.681440443213283</v>
      </c>
      <c r="M151" s="55">
        <f>MIN(K$136:$K151)</f>
        <v>11.687500000000018</v>
      </c>
      <c r="N151" s="24">
        <f t="shared" si="44"/>
        <v>-79.362880886426566</v>
      </c>
      <c r="O151" s="24">
        <f t="shared" si="45"/>
        <v>23.375000000000036</v>
      </c>
      <c r="P151" s="45"/>
      <c r="Q151" s="52">
        <f t="shared" si="58"/>
        <v>0.47368421052631582</v>
      </c>
      <c r="R151" s="24">
        <f t="shared" si="46"/>
        <v>27.700831024930746</v>
      </c>
      <c r="S151" s="24">
        <f t="shared" si="47"/>
        <v>22.5</v>
      </c>
      <c r="T151" s="45"/>
      <c r="U151" s="36">
        <f t="shared" si="48"/>
        <v>0</v>
      </c>
      <c r="V151" s="36">
        <f t="shared" si="59"/>
        <v>8.6447368421052637</v>
      </c>
      <c r="W151" s="24">
        <f t="shared" si="60"/>
        <v>36.34556786703601</v>
      </c>
      <c r="X151" s="24">
        <f t="shared" si="61"/>
        <v>13.855263157894736</v>
      </c>
      <c r="Y151" s="46"/>
      <c r="Z151" s="34">
        <v>0</v>
      </c>
      <c r="AA151" s="25">
        <f t="shared" si="49"/>
        <v>0</v>
      </c>
      <c r="AB151" s="10">
        <f t="shared" si="50"/>
        <v>0</v>
      </c>
      <c r="AC151" s="26">
        <f t="shared" si="51"/>
        <v>100</v>
      </c>
      <c r="AD151" s="47"/>
      <c r="AE151" s="26">
        <f t="shared" si="52"/>
        <v>0</v>
      </c>
      <c r="AF151" s="34">
        <v>0</v>
      </c>
      <c r="AG151" s="25">
        <f t="shared" si="53"/>
        <v>1</v>
      </c>
      <c r="AH151" s="10">
        <f t="shared" si="54"/>
        <v>0</v>
      </c>
      <c r="AI151" s="26">
        <f t="shared" si="55"/>
        <v>-100</v>
      </c>
      <c r="AJ151" s="47"/>
    </row>
    <row r="152" spans="2:36" ht="14.45">
      <c r="B152" s="22">
        <f t="shared" si="56"/>
        <v>9.4444444444444234E-2</v>
      </c>
      <c r="D152" s="57" t="s">
        <v>109</v>
      </c>
      <c r="F152" s="31">
        <v>0</v>
      </c>
      <c r="G152" s="31">
        <v>0</v>
      </c>
      <c r="H152" s="52">
        <f t="shared" si="57"/>
        <v>0.24605263157894774</v>
      </c>
      <c r="I152" s="44"/>
      <c r="J152" s="54">
        <f t="shared" si="42"/>
        <v>39.681440443213283</v>
      </c>
      <c r="K152" s="55">
        <f t="shared" si="43"/>
        <v>11.687500000000018</v>
      </c>
      <c r="L152" s="54">
        <f>MIN(J$136:$J152)</f>
        <v>39.681440443213283</v>
      </c>
      <c r="M152" s="55">
        <f>MIN(K$136:$K152)</f>
        <v>11.687500000000018</v>
      </c>
      <c r="N152" s="24">
        <f t="shared" si="44"/>
        <v>-79.362880886426566</v>
      </c>
      <c r="O152" s="24">
        <f t="shared" si="45"/>
        <v>23.375000000000036</v>
      </c>
      <c r="P152" s="45"/>
      <c r="Q152" s="52">
        <f t="shared" si="58"/>
        <v>0.47368421052631582</v>
      </c>
      <c r="R152" s="24">
        <f t="shared" si="46"/>
        <v>27.700831024930746</v>
      </c>
      <c r="S152" s="24">
        <f t="shared" si="47"/>
        <v>22.5</v>
      </c>
      <c r="T152" s="45"/>
      <c r="U152" s="36">
        <f t="shared" si="48"/>
        <v>0</v>
      </c>
      <c r="V152" s="36">
        <f t="shared" si="59"/>
        <v>8.6447368421052637</v>
      </c>
      <c r="W152" s="24">
        <f t="shared" si="60"/>
        <v>36.34556786703601</v>
      </c>
      <c r="X152" s="24">
        <f t="shared" si="61"/>
        <v>13.855263157894736</v>
      </c>
      <c r="Y152" s="46"/>
      <c r="Z152" s="34">
        <v>0</v>
      </c>
      <c r="AA152" s="25">
        <f t="shared" si="49"/>
        <v>0</v>
      </c>
      <c r="AB152" s="10">
        <f t="shared" si="50"/>
        <v>0</v>
      </c>
      <c r="AC152" s="26">
        <f t="shared" si="51"/>
        <v>100</v>
      </c>
      <c r="AD152" s="47"/>
      <c r="AE152" s="26">
        <f t="shared" si="52"/>
        <v>0</v>
      </c>
      <c r="AF152" s="34">
        <v>0</v>
      </c>
      <c r="AG152" s="25">
        <f t="shared" si="53"/>
        <v>1</v>
      </c>
      <c r="AH152" s="10">
        <f t="shared" si="54"/>
        <v>0</v>
      </c>
      <c r="AI152" s="26">
        <f t="shared" si="55"/>
        <v>-100</v>
      </c>
      <c r="AJ152" s="47"/>
    </row>
    <row r="153" spans="2:36" ht="14.45">
      <c r="B153" s="22">
        <f t="shared" si="56"/>
        <v>9.5138888888888676E-2</v>
      </c>
      <c r="D153" s="57" t="s">
        <v>109</v>
      </c>
      <c r="F153" s="31">
        <v>0</v>
      </c>
      <c r="G153" s="31">
        <v>0</v>
      </c>
      <c r="H153" s="52">
        <f t="shared" si="57"/>
        <v>0.24605263157894774</v>
      </c>
      <c r="I153" s="44"/>
      <c r="J153" s="54">
        <f t="shared" si="42"/>
        <v>39.681440443213283</v>
      </c>
      <c r="K153" s="55">
        <f t="shared" si="43"/>
        <v>11.687500000000018</v>
      </c>
      <c r="L153" s="54">
        <f>MIN(J$136:$J153)</f>
        <v>39.681440443213283</v>
      </c>
      <c r="M153" s="55">
        <f>MIN(K$136:$K153)</f>
        <v>11.687500000000018</v>
      </c>
      <c r="N153" s="24">
        <f t="shared" si="44"/>
        <v>-79.362880886426566</v>
      </c>
      <c r="O153" s="24">
        <f t="shared" si="45"/>
        <v>23.375000000000036</v>
      </c>
      <c r="P153" s="45"/>
      <c r="Q153" s="52">
        <f t="shared" si="58"/>
        <v>0.47368421052631582</v>
      </c>
      <c r="R153" s="24">
        <f t="shared" si="46"/>
        <v>27.700831024930746</v>
      </c>
      <c r="S153" s="24">
        <f t="shared" si="47"/>
        <v>22.5</v>
      </c>
      <c r="T153" s="45"/>
      <c r="U153" s="36">
        <f t="shared" si="48"/>
        <v>0</v>
      </c>
      <c r="V153" s="36">
        <f t="shared" si="59"/>
        <v>8.6447368421052637</v>
      </c>
      <c r="W153" s="24">
        <f t="shared" si="60"/>
        <v>36.34556786703601</v>
      </c>
      <c r="X153" s="24">
        <f t="shared" si="61"/>
        <v>13.855263157894736</v>
      </c>
      <c r="Y153" s="46"/>
      <c r="Z153" s="34">
        <v>0</v>
      </c>
      <c r="AA153" s="25">
        <f t="shared" si="49"/>
        <v>0</v>
      </c>
      <c r="AB153" s="10">
        <f t="shared" si="50"/>
        <v>0</v>
      </c>
      <c r="AC153" s="26">
        <f t="shared" si="51"/>
        <v>100</v>
      </c>
      <c r="AD153" s="47"/>
      <c r="AE153" s="26">
        <f t="shared" si="52"/>
        <v>0</v>
      </c>
      <c r="AF153" s="34">
        <v>0</v>
      </c>
      <c r="AG153" s="25">
        <f t="shared" si="53"/>
        <v>1</v>
      </c>
      <c r="AH153" s="10">
        <f t="shared" si="54"/>
        <v>0</v>
      </c>
      <c r="AI153" s="26">
        <f t="shared" si="55"/>
        <v>-100</v>
      </c>
      <c r="AJ153" s="47"/>
    </row>
    <row r="154" spans="2:36" ht="14.45">
      <c r="B154" s="22">
        <f t="shared" si="56"/>
        <v>9.5833333333333118E-2</v>
      </c>
      <c r="D154" s="57" t="s">
        <v>109</v>
      </c>
      <c r="F154" s="31">
        <v>0</v>
      </c>
      <c r="G154" s="31">
        <v>0</v>
      </c>
      <c r="H154" s="52">
        <f t="shared" si="57"/>
        <v>0.24605263157894774</v>
      </c>
      <c r="I154" s="44"/>
      <c r="J154" s="54">
        <f t="shared" si="42"/>
        <v>39.681440443213283</v>
      </c>
      <c r="K154" s="55">
        <f t="shared" si="43"/>
        <v>11.687500000000018</v>
      </c>
      <c r="L154" s="54">
        <f>MIN(J$136:$J154)</f>
        <v>39.681440443213283</v>
      </c>
      <c r="M154" s="55">
        <f>MIN(K$136:$K154)</f>
        <v>11.687500000000018</v>
      </c>
      <c r="N154" s="24">
        <f t="shared" si="44"/>
        <v>-79.362880886426566</v>
      </c>
      <c r="O154" s="24">
        <f t="shared" si="45"/>
        <v>23.375000000000036</v>
      </c>
      <c r="P154" s="45"/>
      <c r="Q154" s="52">
        <f t="shared" si="58"/>
        <v>0.47368421052631582</v>
      </c>
      <c r="R154" s="24">
        <f t="shared" si="46"/>
        <v>27.700831024930746</v>
      </c>
      <c r="S154" s="24">
        <f t="shared" si="47"/>
        <v>22.5</v>
      </c>
      <c r="T154" s="45"/>
      <c r="U154" s="36">
        <f t="shared" si="48"/>
        <v>0</v>
      </c>
      <c r="V154" s="36">
        <f t="shared" si="59"/>
        <v>8.6447368421052637</v>
      </c>
      <c r="W154" s="24">
        <f t="shared" si="60"/>
        <v>36.34556786703601</v>
      </c>
      <c r="X154" s="24">
        <f t="shared" si="61"/>
        <v>13.855263157894736</v>
      </c>
      <c r="Y154" s="46"/>
      <c r="Z154" s="34">
        <v>0</v>
      </c>
      <c r="AA154" s="25">
        <f t="shared" si="49"/>
        <v>0</v>
      </c>
      <c r="AB154" s="10">
        <f t="shared" si="50"/>
        <v>0</v>
      </c>
      <c r="AC154" s="26">
        <f t="shared" si="51"/>
        <v>100</v>
      </c>
      <c r="AD154" s="47"/>
      <c r="AE154" s="26">
        <f t="shared" si="52"/>
        <v>0</v>
      </c>
      <c r="AF154" s="34">
        <v>0</v>
      </c>
      <c r="AG154" s="25">
        <f t="shared" si="53"/>
        <v>1</v>
      </c>
      <c r="AH154" s="10">
        <f t="shared" si="54"/>
        <v>0</v>
      </c>
      <c r="AI154" s="26">
        <f t="shared" si="55"/>
        <v>-100</v>
      </c>
      <c r="AJ154" s="47"/>
    </row>
    <row r="155" spans="2:36" ht="14.45">
      <c r="B155" s="22">
        <f t="shared" si="56"/>
        <v>9.652777777777756E-2</v>
      </c>
      <c r="D155" s="57" t="s">
        <v>109</v>
      </c>
      <c r="F155" s="31">
        <v>0</v>
      </c>
      <c r="G155" s="31">
        <v>0</v>
      </c>
      <c r="H155" s="52">
        <f t="shared" si="57"/>
        <v>0.24605263157894774</v>
      </c>
      <c r="I155" s="44"/>
      <c r="J155" s="54">
        <f t="shared" si="42"/>
        <v>39.681440443213283</v>
      </c>
      <c r="K155" s="55">
        <f t="shared" si="43"/>
        <v>11.687500000000018</v>
      </c>
      <c r="L155" s="54">
        <f>MIN(J$136:$J155)</f>
        <v>39.681440443213283</v>
      </c>
      <c r="M155" s="55">
        <f>MIN(K$136:$K155)</f>
        <v>11.687500000000018</v>
      </c>
      <c r="N155" s="24">
        <f t="shared" si="44"/>
        <v>-79.362880886426566</v>
      </c>
      <c r="O155" s="24">
        <f t="shared" si="45"/>
        <v>23.375000000000036</v>
      </c>
      <c r="P155" s="45"/>
      <c r="Q155" s="52">
        <f t="shared" si="58"/>
        <v>0.47368421052631582</v>
      </c>
      <c r="R155" s="24">
        <f t="shared" si="46"/>
        <v>27.700831024930746</v>
      </c>
      <c r="S155" s="24">
        <f t="shared" si="47"/>
        <v>22.5</v>
      </c>
      <c r="T155" s="45"/>
      <c r="U155" s="36">
        <f t="shared" si="48"/>
        <v>0</v>
      </c>
      <c r="V155" s="36">
        <f t="shared" si="59"/>
        <v>8.6447368421052637</v>
      </c>
      <c r="W155" s="24">
        <f t="shared" si="60"/>
        <v>36.34556786703601</v>
      </c>
      <c r="X155" s="24">
        <f t="shared" si="61"/>
        <v>13.855263157894736</v>
      </c>
      <c r="Y155" s="46"/>
      <c r="Z155" s="34">
        <v>0</v>
      </c>
      <c r="AA155" s="25">
        <f t="shared" si="49"/>
        <v>0</v>
      </c>
      <c r="AB155" s="10">
        <f t="shared" si="50"/>
        <v>0</v>
      </c>
      <c r="AC155" s="26">
        <f t="shared" si="51"/>
        <v>100</v>
      </c>
      <c r="AD155" s="47"/>
      <c r="AE155" s="26">
        <f t="shared" si="52"/>
        <v>0</v>
      </c>
      <c r="AF155" s="34">
        <v>0</v>
      </c>
      <c r="AG155" s="25">
        <f t="shared" si="53"/>
        <v>1</v>
      </c>
      <c r="AH155" s="10">
        <f t="shared" si="54"/>
        <v>0</v>
      </c>
      <c r="AI155" s="26">
        <f t="shared" si="55"/>
        <v>-100</v>
      </c>
      <c r="AJ155" s="47"/>
    </row>
    <row r="156" spans="2:36" ht="14.45">
      <c r="B156" s="22">
        <f t="shared" si="56"/>
        <v>9.7222222222222002E-2</v>
      </c>
      <c r="D156" s="57" t="s">
        <v>109</v>
      </c>
      <c r="F156" s="31">
        <v>0</v>
      </c>
      <c r="G156" s="31">
        <v>0</v>
      </c>
      <c r="H156" s="52">
        <f t="shared" si="57"/>
        <v>0.24605263157894774</v>
      </c>
      <c r="I156" s="44"/>
      <c r="J156" s="54">
        <f t="shared" si="42"/>
        <v>39.681440443213283</v>
      </c>
      <c r="K156" s="55">
        <f t="shared" si="43"/>
        <v>11.687500000000018</v>
      </c>
      <c r="L156" s="54">
        <f>MIN(J$136:$J156)</f>
        <v>39.681440443213283</v>
      </c>
      <c r="M156" s="55">
        <f>MIN(K$136:$K156)</f>
        <v>11.687500000000018</v>
      </c>
      <c r="N156" s="24">
        <f t="shared" si="44"/>
        <v>-79.362880886426566</v>
      </c>
      <c r="O156" s="24">
        <f t="shared" si="45"/>
        <v>23.375000000000036</v>
      </c>
      <c r="P156" s="45"/>
      <c r="Q156" s="52">
        <f t="shared" si="58"/>
        <v>0.47368421052631582</v>
      </c>
      <c r="R156" s="24">
        <f t="shared" si="46"/>
        <v>27.700831024930746</v>
      </c>
      <c r="S156" s="24">
        <f t="shared" si="47"/>
        <v>22.5</v>
      </c>
      <c r="T156" s="45"/>
      <c r="U156" s="36">
        <f t="shared" si="48"/>
        <v>0</v>
      </c>
      <c r="V156" s="36">
        <f t="shared" si="59"/>
        <v>8.6447368421052637</v>
      </c>
      <c r="W156" s="24">
        <f t="shared" si="60"/>
        <v>36.34556786703601</v>
      </c>
      <c r="X156" s="24">
        <f t="shared" si="61"/>
        <v>13.855263157894736</v>
      </c>
      <c r="Y156" s="46"/>
      <c r="Z156" s="34">
        <v>0</v>
      </c>
      <c r="AA156" s="25">
        <f t="shared" si="49"/>
        <v>0</v>
      </c>
      <c r="AB156" s="10">
        <f t="shared" si="50"/>
        <v>0</v>
      </c>
      <c r="AC156" s="26">
        <f t="shared" si="51"/>
        <v>100</v>
      </c>
      <c r="AD156" s="47"/>
      <c r="AE156" s="26">
        <f t="shared" si="52"/>
        <v>0</v>
      </c>
      <c r="AF156" s="34">
        <v>0</v>
      </c>
      <c r="AG156" s="25">
        <f t="shared" si="53"/>
        <v>1</v>
      </c>
      <c r="AH156" s="10">
        <f t="shared" si="54"/>
        <v>0</v>
      </c>
      <c r="AI156" s="26">
        <f t="shared" si="55"/>
        <v>-100</v>
      </c>
      <c r="AJ156" s="47"/>
    </row>
    <row r="157" spans="2:36" ht="14.45">
      <c r="B157" s="22">
        <f t="shared" si="56"/>
        <v>9.7916666666666444E-2</v>
      </c>
      <c r="D157" s="57" t="s">
        <v>109</v>
      </c>
      <c r="F157" s="31">
        <v>0</v>
      </c>
      <c r="G157" s="31">
        <v>0</v>
      </c>
      <c r="H157" s="52">
        <f t="shared" si="57"/>
        <v>0.24605263157894774</v>
      </c>
      <c r="I157" s="44"/>
      <c r="J157" s="54">
        <f t="shared" si="42"/>
        <v>39.681440443213283</v>
      </c>
      <c r="K157" s="55">
        <f t="shared" si="43"/>
        <v>11.687500000000018</v>
      </c>
      <c r="L157" s="54">
        <f>MIN(J$136:$J157)</f>
        <v>39.681440443213283</v>
      </c>
      <c r="M157" s="55">
        <f>MIN(K$136:$K157)</f>
        <v>11.687500000000018</v>
      </c>
      <c r="N157" s="24">
        <f t="shared" si="44"/>
        <v>-79.362880886426566</v>
      </c>
      <c r="O157" s="24">
        <f t="shared" si="45"/>
        <v>23.375000000000036</v>
      </c>
      <c r="P157" s="45"/>
      <c r="Q157" s="52">
        <f t="shared" si="58"/>
        <v>0.47368421052631582</v>
      </c>
      <c r="R157" s="24">
        <f t="shared" si="46"/>
        <v>27.700831024930746</v>
      </c>
      <c r="S157" s="24">
        <f t="shared" si="47"/>
        <v>22.5</v>
      </c>
      <c r="T157" s="45"/>
      <c r="U157" s="36">
        <f t="shared" si="48"/>
        <v>0</v>
      </c>
      <c r="V157" s="36">
        <f t="shared" si="59"/>
        <v>8.6447368421052637</v>
      </c>
      <c r="W157" s="24">
        <f t="shared" si="60"/>
        <v>36.34556786703601</v>
      </c>
      <c r="X157" s="24">
        <f t="shared" si="61"/>
        <v>13.855263157894736</v>
      </c>
      <c r="Y157" s="46"/>
      <c r="Z157" s="34">
        <v>0</v>
      </c>
      <c r="AA157" s="25">
        <f t="shared" si="49"/>
        <v>0</v>
      </c>
      <c r="AB157" s="10">
        <f t="shared" si="50"/>
        <v>0</v>
      </c>
      <c r="AC157" s="26">
        <f t="shared" si="51"/>
        <v>100</v>
      </c>
      <c r="AD157" s="47"/>
      <c r="AE157" s="26">
        <f t="shared" si="52"/>
        <v>0</v>
      </c>
      <c r="AF157" s="34">
        <v>0</v>
      </c>
      <c r="AG157" s="25">
        <f t="shared" si="53"/>
        <v>1</v>
      </c>
      <c r="AH157" s="10">
        <f t="shared" si="54"/>
        <v>0</v>
      </c>
      <c r="AI157" s="26">
        <f t="shared" si="55"/>
        <v>-100</v>
      </c>
      <c r="AJ157" s="47"/>
    </row>
    <row r="158" spans="2:36" ht="14.45">
      <c r="B158" s="22">
        <f t="shared" si="56"/>
        <v>9.8611111111110886E-2</v>
      </c>
      <c r="D158" s="57" t="s">
        <v>109</v>
      </c>
      <c r="F158" s="31">
        <v>0</v>
      </c>
      <c r="G158" s="31">
        <v>0</v>
      </c>
      <c r="H158" s="52">
        <f t="shared" si="57"/>
        <v>0.24605263157894774</v>
      </c>
      <c r="I158" s="44"/>
      <c r="J158" s="54">
        <f t="shared" si="42"/>
        <v>39.681440443213283</v>
      </c>
      <c r="K158" s="55">
        <f t="shared" si="43"/>
        <v>11.687500000000018</v>
      </c>
      <c r="L158" s="54">
        <f>MIN(J$136:$J158)</f>
        <v>39.681440443213283</v>
      </c>
      <c r="M158" s="55">
        <f>MIN(K$136:$K158)</f>
        <v>11.687500000000018</v>
      </c>
      <c r="N158" s="24">
        <f t="shared" si="44"/>
        <v>-79.362880886426566</v>
      </c>
      <c r="O158" s="24">
        <f t="shared" si="45"/>
        <v>23.375000000000036</v>
      </c>
      <c r="P158" s="45"/>
      <c r="Q158" s="52">
        <f t="shared" si="58"/>
        <v>0.47368421052631582</v>
      </c>
      <c r="R158" s="24">
        <f t="shared" si="46"/>
        <v>27.700831024930746</v>
      </c>
      <c r="S158" s="24">
        <f t="shared" si="47"/>
        <v>22.5</v>
      </c>
      <c r="T158" s="45"/>
      <c r="U158" s="36">
        <f t="shared" si="48"/>
        <v>0</v>
      </c>
      <c r="V158" s="36">
        <f t="shared" si="59"/>
        <v>8.6447368421052637</v>
      </c>
      <c r="W158" s="24">
        <f t="shared" si="60"/>
        <v>36.34556786703601</v>
      </c>
      <c r="X158" s="24">
        <f t="shared" si="61"/>
        <v>13.855263157894736</v>
      </c>
      <c r="Y158" s="46"/>
      <c r="Z158" s="34">
        <v>0</v>
      </c>
      <c r="AA158" s="25">
        <f t="shared" si="49"/>
        <v>0</v>
      </c>
      <c r="AB158" s="10">
        <f t="shared" si="50"/>
        <v>0</v>
      </c>
      <c r="AC158" s="26">
        <f t="shared" si="51"/>
        <v>100</v>
      </c>
      <c r="AD158" s="47"/>
      <c r="AE158" s="26">
        <f t="shared" si="52"/>
        <v>0</v>
      </c>
      <c r="AF158" s="34">
        <v>0</v>
      </c>
      <c r="AG158" s="25">
        <f t="shared" si="53"/>
        <v>1</v>
      </c>
      <c r="AH158" s="10">
        <f t="shared" si="54"/>
        <v>0</v>
      </c>
      <c r="AI158" s="26">
        <f t="shared" si="55"/>
        <v>-100</v>
      </c>
      <c r="AJ158" s="47"/>
    </row>
    <row r="159" spans="2:36" ht="14.45">
      <c r="B159" s="22">
        <f t="shared" si="56"/>
        <v>9.9305555555555328E-2</v>
      </c>
      <c r="D159" s="57" t="s">
        <v>109</v>
      </c>
      <c r="F159" s="31">
        <v>0</v>
      </c>
      <c r="G159" s="31">
        <v>0</v>
      </c>
      <c r="H159" s="52">
        <f t="shared" si="57"/>
        <v>0.24605263157894774</v>
      </c>
      <c r="I159" s="44"/>
      <c r="J159" s="54">
        <f t="shared" si="42"/>
        <v>39.681440443213283</v>
      </c>
      <c r="K159" s="55">
        <f t="shared" si="43"/>
        <v>11.687500000000018</v>
      </c>
      <c r="L159" s="54">
        <f>MIN(J$136:$J159)</f>
        <v>39.681440443213283</v>
      </c>
      <c r="M159" s="55">
        <f>MIN(K$136:$K159)</f>
        <v>11.687500000000018</v>
      </c>
      <c r="N159" s="24">
        <f t="shared" si="44"/>
        <v>-79.362880886426566</v>
      </c>
      <c r="O159" s="24">
        <f t="shared" si="45"/>
        <v>23.375000000000036</v>
      </c>
      <c r="P159" s="45"/>
      <c r="Q159" s="52">
        <f t="shared" si="58"/>
        <v>0.47368421052631582</v>
      </c>
      <c r="R159" s="24">
        <f t="shared" si="46"/>
        <v>27.700831024930746</v>
      </c>
      <c r="S159" s="24">
        <f t="shared" si="47"/>
        <v>22.5</v>
      </c>
      <c r="T159" s="45"/>
      <c r="U159" s="36">
        <f t="shared" si="48"/>
        <v>0</v>
      </c>
      <c r="V159" s="36">
        <f t="shared" si="59"/>
        <v>8.6447368421052637</v>
      </c>
      <c r="W159" s="24">
        <f t="shared" si="60"/>
        <v>36.34556786703601</v>
      </c>
      <c r="X159" s="24">
        <f t="shared" si="61"/>
        <v>13.855263157894736</v>
      </c>
      <c r="Y159" s="46"/>
      <c r="Z159" s="34">
        <v>0</v>
      </c>
      <c r="AA159" s="25">
        <f t="shared" si="49"/>
        <v>0</v>
      </c>
      <c r="AB159" s="10">
        <f t="shared" si="50"/>
        <v>0</v>
      </c>
      <c r="AC159" s="26">
        <f t="shared" si="51"/>
        <v>100</v>
      </c>
      <c r="AD159" s="47"/>
      <c r="AE159" s="26">
        <f t="shared" si="52"/>
        <v>0</v>
      </c>
      <c r="AF159" s="34">
        <v>0</v>
      </c>
      <c r="AG159" s="25">
        <f t="shared" si="53"/>
        <v>1</v>
      </c>
      <c r="AH159" s="10">
        <f t="shared" si="54"/>
        <v>0</v>
      </c>
      <c r="AI159" s="26">
        <f t="shared" si="55"/>
        <v>-100</v>
      </c>
      <c r="AJ159" s="47"/>
    </row>
    <row r="160" spans="2:36" ht="14.45">
      <c r="B160" s="22">
        <f t="shared" si="56"/>
        <v>9.999999999999977E-2</v>
      </c>
      <c r="D160" s="57" t="s">
        <v>109</v>
      </c>
      <c r="F160" s="31">
        <v>0</v>
      </c>
      <c r="G160" s="31">
        <v>0</v>
      </c>
      <c r="H160" s="52">
        <f t="shared" si="57"/>
        <v>0.24605263157894774</v>
      </c>
      <c r="I160" s="44"/>
      <c r="J160" s="54">
        <f t="shared" si="42"/>
        <v>39.681440443213283</v>
      </c>
      <c r="K160" s="55">
        <f t="shared" si="43"/>
        <v>11.687500000000018</v>
      </c>
      <c r="L160" s="54">
        <f>MIN(J$136:$J160)</f>
        <v>39.681440443213283</v>
      </c>
      <c r="M160" s="55">
        <f>MIN(K$136:$K160)</f>
        <v>11.687500000000018</v>
      </c>
      <c r="N160" s="24">
        <f t="shared" si="44"/>
        <v>-79.362880886426566</v>
      </c>
      <c r="O160" s="24">
        <f t="shared" si="45"/>
        <v>23.375000000000036</v>
      </c>
      <c r="P160" s="45"/>
      <c r="Q160" s="52">
        <f t="shared" si="58"/>
        <v>0.47368421052631582</v>
      </c>
      <c r="R160" s="24">
        <f t="shared" si="46"/>
        <v>27.700831024930746</v>
      </c>
      <c r="S160" s="24">
        <f t="shared" si="47"/>
        <v>22.5</v>
      </c>
      <c r="T160" s="45"/>
      <c r="U160" s="36">
        <f t="shared" si="48"/>
        <v>0</v>
      </c>
      <c r="V160" s="36">
        <f t="shared" si="59"/>
        <v>8.6447368421052637</v>
      </c>
      <c r="W160" s="24">
        <f t="shared" si="60"/>
        <v>36.34556786703601</v>
      </c>
      <c r="X160" s="24">
        <f t="shared" si="61"/>
        <v>13.855263157894736</v>
      </c>
      <c r="Y160" s="46"/>
      <c r="Z160" s="34">
        <v>0</v>
      </c>
      <c r="AA160" s="25">
        <f t="shared" si="49"/>
        <v>0</v>
      </c>
      <c r="AB160" s="10">
        <f t="shared" si="50"/>
        <v>0</v>
      </c>
      <c r="AC160" s="26">
        <f t="shared" si="51"/>
        <v>100</v>
      </c>
      <c r="AD160" s="47"/>
      <c r="AE160" s="26">
        <f t="shared" si="52"/>
        <v>0</v>
      </c>
      <c r="AF160" s="34">
        <v>0</v>
      </c>
      <c r="AG160" s="25">
        <f t="shared" si="53"/>
        <v>1</v>
      </c>
      <c r="AH160" s="10">
        <f t="shared" si="54"/>
        <v>0</v>
      </c>
      <c r="AI160" s="26">
        <f t="shared" si="55"/>
        <v>-100</v>
      </c>
      <c r="AJ160" s="47"/>
    </row>
    <row r="161" spans="2:36" ht="14.45">
      <c r="B161" s="22">
        <f t="shared" si="56"/>
        <v>0.10069444444444421</v>
      </c>
      <c r="D161" s="57" t="s">
        <v>109</v>
      </c>
      <c r="F161" s="31">
        <v>0</v>
      </c>
      <c r="G161" s="31">
        <v>0</v>
      </c>
      <c r="H161" s="52">
        <f t="shared" si="57"/>
        <v>0.24605263157894774</v>
      </c>
      <c r="I161" s="44"/>
      <c r="J161" s="54">
        <f t="shared" si="42"/>
        <v>39.681440443213283</v>
      </c>
      <c r="K161" s="55">
        <f t="shared" si="43"/>
        <v>11.687500000000018</v>
      </c>
      <c r="L161" s="54">
        <f>MIN(J$136:$J161)</f>
        <v>39.681440443213283</v>
      </c>
      <c r="M161" s="55">
        <f>MIN(K$136:$K161)</f>
        <v>11.687500000000018</v>
      </c>
      <c r="N161" s="24">
        <f t="shared" si="44"/>
        <v>-79.362880886426566</v>
      </c>
      <c r="O161" s="24">
        <f t="shared" si="45"/>
        <v>23.375000000000036</v>
      </c>
      <c r="P161" s="45"/>
      <c r="Q161" s="52">
        <f t="shared" si="58"/>
        <v>0.47368421052631582</v>
      </c>
      <c r="R161" s="24">
        <f t="shared" si="46"/>
        <v>27.700831024930746</v>
      </c>
      <c r="S161" s="24">
        <f t="shared" si="47"/>
        <v>22.5</v>
      </c>
      <c r="T161" s="45"/>
      <c r="U161" s="36">
        <f t="shared" si="48"/>
        <v>0</v>
      </c>
      <c r="V161" s="36">
        <f t="shared" si="59"/>
        <v>8.6447368421052637</v>
      </c>
      <c r="W161" s="24">
        <f t="shared" si="60"/>
        <v>36.34556786703601</v>
      </c>
      <c r="X161" s="24">
        <f t="shared" si="61"/>
        <v>13.855263157894736</v>
      </c>
      <c r="Y161" s="46"/>
      <c r="Z161" s="34">
        <v>0</v>
      </c>
      <c r="AA161" s="25">
        <f t="shared" si="49"/>
        <v>0</v>
      </c>
      <c r="AB161" s="10">
        <f t="shared" si="50"/>
        <v>0</v>
      </c>
      <c r="AC161" s="26">
        <f t="shared" si="51"/>
        <v>100</v>
      </c>
      <c r="AD161" s="47"/>
      <c r="AE161" s="26">
        <f t="shared" si="52"/>
        <v>0</v>
      </c>
      <c r="AF161" s="34">
        <v>0</v>
      </c>
      <c r="AG161" s="25">
        <f t="shared" si="53"/>
        <v>1</v>
      </c>
      <c r="AH161" s="10">
        <f t="shared" si="54"/>
        <v>0</v>
      </c>
      <c r="AI161" s="26">
        <f t="shared" si="55"/>
        <v>-100</v>
      </c>
      <c r="AJ161" s="47"/>
    </row>
    <row r="162" spans="2:36" ht="14.45">
      <c r="B162" s="22">
        <f t="shared" si="56"/>
        <v>0.10138888888888865</v>
      </c>
      <c r="D162" s="57" t="s">
        <v>109</v>
      </c>
      <c r="F162" s="31">
        <v>0</v>
      </c>
      <c r="G162" s="31">
        <v>0</v>
      </c>
      <c r="H162" s="52">
        <f t="shared" si="57"/>
        <v>0.24605263157894774</v>
      </c>
      <c r="I162" s="44"/>
      <c r="J162" s="54">
        <f t="shared" si="42"/>
        <v>39.681440443213283</v>
      </c>
      <c r="K162" s="55">
        <f t="shared" si="43"/>
        <v>11.687500000000018</v>
      </c>
      <c r="L162" s="54">
        <f>MIN(J$136:$J162)</f>
        <v>39.681440443213283</v>
      </c>
      <c r="M162" s="55">
        <f>MIN(K$136:$K162)</f>
        <v>11.687500000000018</v>
      </c>
      <c r="N162" s="24">
        <f t="shared" si="44"/>
        <v>-79.362880886426566</v>
      </c>
      <c r="O162" s="24">
        <f t="shared" si="45"/>
        <v>23.375000000000036</v>
      </c>
      <c r="P162" s="45"/>
      <c r="Q162" s="52">
        <f t="shared" si="58"/>
        <v>0.47368421052631582</v>
      </c>
      <c r="R162" s="24">
        <f t="shared" si="46"/>
        <v>27.700831024930746</v>
      </c>
      <c r="S162" s="24">
        <f t="shared" si="47"/>
        <v>22.5</v>
      </c>
      <c r="T162" s="45"/>
      <c r="U162" s="36">
        <f t="shared" si="48"/>
        <v>0</v>
      </c>
      <c r="V162" s="36">
        <f t="shared" si="59"/>
        <v>8.6447368421052637</v>
      </c>
      <c r="W162" s="24">
        <f t="shared" si="60"/>
        <v>36.34556786703601</v>
      </c>
      <c r="X162" s="24">
        <f t="shared" si="61"/>
        <v>13.855263157894736</v>
      </c>
      <c r="Y162" s="46"/>
      <c r="Z162" s="34">
        <v>0</v>
      </c>
      <c r="AA162" s="25">
        <f t="shared" si="49"/>
        <v>0</v>
      </c>
      <c r="AB162" s="10">
        <f t="shared" si="50"/>
        <v>0</v>
      </c>
      <c r="AC162" s="26">
        <f t="shared" si="51"/>
        <v>100</v>
      </c>
      <c r="AD162" s="47"/>
      <c r="AE162" s="26">
        <f t="shared" si="52"/>
        <v>0</v>
      </c>
      <c r="AF162" s="34">
        <v>0</v>
      </c>
      <c r="AG162" s="25">
        <f t="shared" si="53"/>
        <v>1</v>
      </c>
      <c r="AH162" s="10">
        <f t="shared" si="54"/>
        <v>0</v>
      </c>
      <c r="AI162" s="26">
        <f t="shared" si="55"/>
        <v>-100</v>
      </c>
      <c r="AJ162" s="47"/>
    </row>
    <row r="163" spans="2:36" ht="14.45">
      <c r="B163" s="22">
        <f t="shared" si="56"/>
        <v>0.1020833333333331</v>
      </c>
      <c r="D163" s="57" t="s">
        <v>109</v>
      </c>
      <c r="F163" s="31">
        <v>0</v>
      </c>
      <c r="G163" s="31">
        <v>0</v>
      </c>
      <c r="H163" s="52">
        <f t="shared" si="57"/>
        <v>0.24605263157894774</v>
      </c>
      <c r="I163" s="44"/>
      <c r="J163" s="54">
        <f t="shared" si="42"/>
        <v>39.681440443213283</v>
      </c>
      <c r="K163" s="55">
        <f t="shared" si="43"/>
        <v>11.687500000000018</v>
      </c>
      <c r="L163" s="54">
        <f>MIN(J$136:$J163)</f>
        <v>39.681440443213283</v>
      </c>
      <c r="M163" s="55">
        <f>MIN(K$136:$K163)</f>
        <v>11.687500000000018</v>
      </c>
      <c r="N163" s="24">
        <f t="shared" si="44"/>
        <v>-79.362880886426566</v>
      </c>
      <c r="O163" s="24">
        <f t="shared" si="45"/>
        <v>23.375000000000036</v>
      </c>
      <c r="P163" s="45"/>
      <c r="Q163" s="52">
        <f t="shared" si="58"/>
        <v>0.47368421052631582</v>
      </c>
      <c r="R163" s="24">
        <f t="shared" si="46"/>
        <v>27.700831024930746</v>
      </c>
      <c r="S163" s="24">
        <f t="shared" si="47"/>
        <v>22.5</v>
      </c>
      <c r="T163" s="45"/>
      <c r="U163" s="36">
        <f t="shared" si="48"/>
        <v>0</v>
      </c>
      <c r="V163" s="36">
        <f t="shared" si="59"/>
        <v>8.6447368421052637</v>
      </c>
      <c r="W163" s="24">
        <f t="shared" si="60"/>
        <v>36.34556786703601</v>
      </c>
      <c r="X163" s="24">
        <f t="shared" si="61"/>
        <v>13.855263157894736</v>
      </c>
      <c r="Y163" s="46"/>
      <c r="Z163" s="34">
        <v>0</v>
      </c>
      <c r="AA163" s="25">
        <f t="shared" si="49"/>
        <v>0</v>
      </c>
      <c r="AB163" s="10">
        <f t="shared" si="50"/>
        <v>0</v>
      </c>
      <c r="AC163" s="26">
        <f t="shared" si="51"/>
        <v>100</v>
      </c>
      <c r="AD163" s="47"/>
      <c r="AE163" s="26">
        <f t="shared" si="52"/>
        <v>0</v>
      </c>
      <c r="AF163" s="34">
        <v>0</v>
      </c>
      <c r="AG163" s="25">
        <f t="shared" si="53"/>
        <v>1</v>
      </c>
      <c r="AH163" s="10">
        <f t="shared" si="54"/>
        <v>0</v>
      </c>
      <c r="AI163" s="26">
        <f t="shared" si="55"/>
        <v>-100</v>
      </c>
      <c r="AJ163" s="47"/>
    </row>
    <row r="164" spans="2:36" ht="14.45">
      <c r="B164" s="22">
        <f t="shared" si="56"/>
        <v>0.10277777777777754</v>
      </c>
      <c r="D164" s="57" t="s">
        <v>109</v>
      </c>
      <c r="F164" s="31">
        <v>0</v>
      </c>
      <c r="G164" s="31">
        <v>0</v>
      </c>
      <c r="H164" s="52">
        <f t="shared" si="57"/>
        <v>0.24605263157894774</v>
      </c>
      <c r="I164" s="44"/>
      <c r="J164" s="54">
        <f t="shared" si="42"/>
        <v>39.681440443213283</v>
      </c>
      <c r="K164" s="55">
        <f t="shared" si="43"/>
        <v>11.687500000000018</v>
      </c>
      <c r="L164" s="54">
        <f>MIN(J$136:$J164)</f>
        <v>39.681440443213283</v>
      </c>
      <c r="M164" s="55">
        <f>MIN(K$136:$K164)</f>
        <v>11.687500000000018</v>
      </c>
      <c r="N164" s="24">
        <f t="shared" si="44"/>
        <v>-79.362880886426566</v>
      </c>
      <c r="O164" s="24">
        <f t="shared" si="45"/>
        <v>23.375000000000036</v>
      </c>
      <c r="P164" s="45"/>
      <c r="Q164" s="52">
        <f t="shared" si="58"/>
        <v>0.47368421052631582</v>
      </c>
      <c r="R164" s="24">
        <f t="shared" si="46"/>
        <v>27.700831024930746</v>
      </c>
      <c r="S164" s="24">
        <f t="shared" si="47"/>
        <v>22.5</v>
      </c>
      <c r="T164" s="45"/>
      <c r="U164" s="36">
        <f t="shared" si="48"/>
        <v>0</v>
      </c>
      <c r="V164" s="36">
        <f t="shared" si="59"/>
        <v>8.6447368421052637</v>
      </c>
      <c r="W164" s="24">
        <f t="shared" si="60"/>
        <v>36.34556786703601</v>
      </c>
      <c r="X164" s="24">
        <f t="shared" si="61"/>
        <v>13.855263157894736</v>
      </c>
      <c r="Y164" s="46"/>
      <c r="Z164" s="34">
        <v>0</v>
      </c>
      <c r="AA164" s="25">
        <f t="shared" si="49"/>
        <v>0</v>
      </c>
      <c r="AB164" s="10">
        <f t="shared" si="50"/>
        <v>0</v>
      </c>
      <c r="AC164" s="26">
        <f t="shared" si="51"/>
        <v>100</v>
      </c>
      <c r="AD164" s="47"/>
      <c r="AE164" s="26">
        <f t="shared" si="52"/>
        <v>0</v>
      </c>
      <c r="AF164" s="34">
        <v>0</v>
      </c>
      <c r="AG164" s="25">
        <f t="shared" si="53"/>
        <v>1</v>
      </c>
      <c r="AH164" s="10">
        <f t="shared" si="54"/>
        <v>0</v>
      </c>
      <c r="AI164" s="26">
        <f t="shared" si="55"/>
        <v>-100</v>
      </c>
      <c r="AJ164" s="47"/>
    </row>
    <row r="165" spans="2:36" ht="14.45">
      <c r="B165" s="22">
        <f t="shared" si="56"/>
        <v>0.10347222222222198</v>
      </c>
      <c r="D165" s="57" t="s">
        <v>109</v>
      </c>
      <c r="F165" s="31">
        <v>0</v>
      </c>
      <c r="G165" s="31">
        <v>0</v>
      </c>
      <c r="H165" s="52">
        <f t="shared" si="57"/>
        <v>0.24605263157894774</v>
      </c>
      <c r="I165" s="44"/>
      <c r="J165" s="54">
        <f t="shared" si="42"/>
        <v>39.681440443213283</v>
      </c>
      <c r="K165" s="55">
        <f t="shared" si="43"/>
        <v>11.687500000000018</v>
      </c>
      <c r="L165" s="54">
        <f>MIN(J$136:$J165)</f>
        <v>39.681440443213283</v>
      </c>
      <c r="M165" s="55">
        <f>MIN(K$136:$K165)</f>
        <v>11.687500000000018</v>
      </c>
      <c r="N165" s="24">
        <f t="shared" si="44"/>
        <v>-79.362880886426566</v>
      </c>
      <c r="O165" s="24">
        <f t="shared" si="45"/>
        <v>23.375000000000036</v>
      </c>
      <c r="P165" s="45"/>
      <c r="Q165" s="52">
        <f t="shared" si="58"/>
        <v>0.47368421052631582</v>
      </c>
      <c r="R165" s="24">
        <f t="shared" si="46"/>
        <v>27.700831024930746</v>
      </c>
      <c r="S165" s="24">
        <f t="shared" si="47"/>
        <v>22.5</v>
      </c>
      <c r="T165" s="45"/>
      <c r="U165" s="36">
        <f t="shared" si="48"/>
        <v>0</v>
      </c>
      <c r="V165" s="36">
        <f t="shared" si="59"/>
        <v>8.6447368421052637</v>
      </c>
      <c r="W165" s="24">
        <f t="shared" si="60"/>
        <v>36.34556786703601</v>
      </c>
      <c r="X165" s="24">
        <f t="shared" si="61"/>
        <v>13.855263157894736</v>
      </c>
      <c r="Y165" s="46"/>
      <c r="Z165" s="34">
        <v>0</v>
      </c>
      <c r="AA165" s="25">
        <f t="shared" si="49"/>
        <v>0</v>
      </c>
      <c r="AB165" s="10">
        <f t="shared" si="50"/>
        <v>0</v>
      </c>
      <c r="AC165" s="26">
        <f t="shared" si="51"/>
        <v>100</v>
      </c>
      <c r="AD165" s="47"/>
      <c r="AE165" s="26">
        <f t="shared" si="52"/>
        <v>0</v>
      </c>
      <c r="AF165" s="34">
        <v>0</v>
      </c>
      <c r="AG165" s="25">
        <f t="shared" si="53"/>
        <v>1</v>
      </c>
      <c r="AH165" s="10">
        <f t="shared" si="54"/>
        <v>0</v>
      </c>
      <c r="AI165" s="26">
        <f t="shared" si="55"/>
        <v>-100</v>
      </c>
      <c r="AJ165" s="47"/>
    </row>
    <row r="166" spans="2:36" ht="14.45">
      <c r="B166" s="22">
        <f t="shared" si="56"/>
        <v>0.10416666666666642</v>
      </c>
      <c r="D166" s="57" t="s">
        <v>109</v>
      </c>
      <c r="F166" s="31">
        <v>0</v>
      </c>
      <c r="G166" s="31">
        <v>0</v>
      </c>
      <c r="H166" s="52">
        <f t="shared" si="57"/>
        <v>0.24605263157894774</v>
      </c>
      <c r="I166" s="44"/>
      <c r="J166" s="54">
        <f t="shared" si="42"/>
        <v>39.681440443213283</v>
      </c>
      <c r="K166" s="55">
        <f t="shared" si="43"/>
        <v>11.687500000000018</v>
      </c>
      <c r="L166" s="54">
        <f>MIN(J$136:$J166)</f>
        <v>39.681440443213283</v>
      </c>
      <c r="M166" s="55">
        <f>MIN(K$136:$K166)</f>
        <v>11.687500000000018</v>
      </c>
      <c r="N166" s="24">
        <f t="shared" si="44"/>
        <v>-79.362880886426566</v>
      </c>
      <c r="O166" s="24">
        <f t="shared" si="45"/>
        <v>23.375000000000036</v>
      </c>
      <c r="P166" s="45"/>
      <c r="Q166" s="52">
        <f t="shared" si="58"/>
        <v>0.47368421052631582</v>
      </c>
      <c r="R166" s="24">
        <f t="shared" si="46"/>
        <v>27.700831024930746</v>
      </c>
      <c r="S166" s="24">
        <f t="shared" si="47"/>
        <v>22.5</v>
      </c>
      <c r="T166" s="45"/>
      <c r="U166" s="36">
        <f t="shared" si="48"/>
        <v>0</v>
      </c>
      <c r="V166" s="36">
        <f t="shared" si="59"/>
        <v>8.6447368421052637</v>
      </c>
      <c r="W166" s="24">
        <f t="shared" si="60"/>
        <v>36.34556786703601</v>
      </c>
      <c r="X166" s="24">
        <f t="shared" si="61"/>
        <v>13.855263157894736</v>
      </c>
      <c r="Y166" s="46"/>
      <c r="Z166" s="34">
        <v>0</v>
      </c>
      <c r="AA166" s="25">
        <f t="shared" si="49"/>
        <v>0</v>
      </c>
      <c r="AB166" s="10">
        <f t="shared" si="50"/>
        <v>0</v>
      </c>
      <c r="AC166" s="26">
        <f t="shared" si="51"/>
        <v>100</v>
      </c>
      <c r="AD166" s="47"/>
      <c r="AE166" s="26">
        <f t="shared" si="52"/>
        <v>0</v>
      </c>
      <c r="AF166" s="34">
        <v>0</v>
      </c>
      <c r="AG166" s="25">
        <f t="shared" si="53"/>
        <v>1</v>
      </c>
      <c r="AH166" s="10">
        <f t="shared" si="54"/>
        <v>0</v>
      </c>
      <c r="AI166" s="26">
        <f t="shared" si="55"/>
        <v>-100</v>
      </c>
      <c r="AJ166" s="47"/>
    </row>
    <row r="167" spans="2:36" ht="14.45">
      <c r="B167" s="22">
        <f t="shared" si="56"/>
        <v>0.10486111111111086</v>
      </c>
      <c r="D167" s="58" t="s">
        <v>110</v>
      </c>
      <c r="F167" s="31">
        <v>0</v>
      </c>
      <c r="G167" s="31">
        <v>0</v>
      </c>
      <c r="H167" s="52">
        <f t="shared" si="57"/>
        <v>0.24605263157894774</v>
      </c>
      <c r="I167" s="44"/>
      <c r="J167" s="54">
        <f t="shared" si="42"/>
        <v>39.681440443213283</v>
      </c>
      <c r="K167" s="55">
        <f t="shared" si="43"/>
        <v>11.687500000000018</v>
      </c>
      <c r="L167" s="54">
        <f>MIN(J$136:$J167)</f>
        <v>39.681440443213283</v>
      </c>
      <c r="M167" s="55">
        <f>MIN(K$136:$K167)</f>
        <v>11.687500000000018</v>
      </c>
      <c r="N167" s="24">
        <f t="shared" si="44"/>
        <v>-79.362880886426566</v>
      </c>
      <c r="O167" s="24">
        <f t="shared" si="45"/>
        <v>23.375000000000036</v>
      </c>
      <c r="P167" s="45"/>
      <c r="Q167" s="52">
        <f t="shared" si="58"/>
        <v>0.47368421052631582</v>
      </c>
      <c r="R167" s="24">
        <f t="shared" si="46"/>
        <v>27.700831024930746</v>
      </c>
      <c r="S167" s="24">
        <f t="shared" si="47"/>
        <v>22.5</v>
      </c>
      <c r="T167" s="45"/>
      <c r="U167" s="36">
        <f t="shared" si="48"/>
        <v>0</v>
      </c>
      <c r="V167" s="36">
        <f t="shared" si="59"/>
        <v>8.6447368421052637</v>
      </c>
      <c r="W167" s="24">
        <f t="shared" si="60"/>
        <v>36.34556786703601</v>
      </c>
      <c r="X167" s="24">
        <f t="shared" si="61"/>
        <v>13.855263157894736</v>
      </c>
      <c r="Y167" s="46"/>
      <c r="Z167" s="34">
        <v>0</v>
      </c>
      <c r="AA167" s="25">
        <f t="shared" si="49"/>
        <v>0</v>
      </c>
      <c r="AB167" s="10">
        <f t="shared" si="50"/>
        <v>0</v>
      </c>
      <c r="AC167" s="26">
        <f t="shared" si="51"/>
        <v>100</v>
      </c>
      <c r="AD167" s="47"/>
      <c r="AE167" s="26">
        <f t="shared" si="52"/>
        <v>0</v>
      </c>
      <c r="AF167" s="34">
        <v>0</v>
      </c>
      <c r="AG167" s="25">
        <f t="shared" si="53"/>
        <v>1</v>
      </c>
      <c r="AH167" s="10">
        <f t="shared" si="54"/>
        <v>0</v>
      </c>
      <c r="AI167" s="26">
        <f t="shared" si="55"/>
        <v>-100</v>
      </c>
      <c r="AJ167" s="47"/>
    </row>
    <row r="168" spans="2:36" ht="14.45">
      <c r="B168" s="22">
        <f t="shared" si="56"/>
        <v>0.10555555555555531</v>
      </c>
      <c r="D168" s="58" t="s">
        <v>110</v>
      </c>
      <c r="F168" s="31">
        <v>0</v>
      </c>
      <c r="G168" s="31">
        <v>0</v>
      </c>
      <c r="H168" s="52">
        <f t="shared" si="57"/>
        <v>0.24605263157894774</v>
      </c>
      <c r="I168" s="44"/>
      <c r="J168" s="54">
        <f t="shared" si="42"/>
        <v>39.681440443213283</v>
      </c>
      <c r="K168" s="55">
        <f t="shared" si="43"/>
        <v>11.687500000000018</v>
      </c>
      <c r="L168" s="54">
        <f>MIN(J$136:$J168)</f>
        <v>39.681440443213283</v>
      </c>
      <c r="M168" s="55">
        <f>MIN(K$136:$K168)</f>
        <v>11.687500000000018</v>
      </c>
      <c r="N168" s="24">
        <f t="shared" si="44"/>
        <v>-79.362880886426566</v>
      </c>
      <c r="O168" s="24">
        <f t="shared" si="45"/>
        <v>23.375000000000036</v>
      </c>
      <c r="P168" s="45"/>
      <c r="Q168" s="52">
        <f t="shared" si="58"/>
        <v>0.47368421052631582</v>
      </c>
      <c r="R168" s="24">
        <f t="shared" si="46"/>
        <v>27.700831024930746</v>
      </c>
      <c r="S168" s="24">
        <f t="shared" si="47"/>
        <v>22.5</v>
      </c>
      <c r="T168" s="45"/>
      <c r="U168" s="36">
        <f t="shared" si="48"/>
        <v>0</v>
      </c>
      <c r="V168" s="36">
        <f t="shared" si="59"/>
        <v>8.6447368421052637</v>
      </c>
      <c r="W168" s="24">
        <f t="shared" si="60"/>
        <v>36.34556786703601</v>
      </c>
      <c r="X168" s="24">
        <f t="shared" si="61"/>
        <v>13.855263157894736</v>
      </c>
      <c r="Y168" s="46"/>
      <c r="Z168" s="34">
        <v>0</v>
      </c>
      <c r="AA168" s="25">
        <f t="shared" si="49"/>
        <v>0</v>
      </c>
      <c r="AB168" s="10">
        <f t="shared" si="50"/>
        <v>0</v>
      </c>
      <c r="AC168" s="26">
        <f t="shared" si="51"/>
        <v>100</v>
      </c>
      <c r="AD168" s="47"/>
      <c r="AE168" s="26">
        <f t="shared" si="52"/>
        <v>0</v>
      </c>
      <c r="AF168" s="34">
        <v>0</v>
      </c>
      <c r="AG168" s="25">
        <f t="shared" si="53"/>
        <v>1</v>
      </c>
      <c r="AH168" s="10">
        <f t="shared" si="54"/>
        <v>0</v>
      </c>
      <c r="AI168" s="26">
        <f t="shared" si="55"/>
        <v>-100</v>
      </c>
      <c r="AJ168" s="47"/>
    </row>
    <row r="169" spans="2:36" ht="14.45">
      <c r="B169" s="22">
        <f t="shared" si="56"/>
        <v>0.10624999999999975</v>
      </c>
      <c r="D169" s="58" t="s">
        <v>110</v>
      </c>
      <c r="F169" s="31">
        <v>0</v>
      </c>
      <c r="G169" s="31">
        <v>0</v>
      </c>
      <c r="H169" s="52">
        <f t="shared" si="57"/>
        <v>0.24605263157894774</v>
      </c>
      <c r="I169" s="44"/>
      <c r="J169" s="54">
        <f t="shared" si="42"/>
        <v>39.681440443213283</v>
      </c>
      <c r="K169" s="55">
        <f t="shared" si="43"/>
        <v>11.687500000000018</v>
      </c>
      <c r="L169" s="54">
        <f>MIN(J$136:$J169)</f>
        <v>39.681440443213283</v>
      </c>
      <c r="M169" s="55">
        <f>MIN(K$136:$K169)</f>
        <v>11.687500000000018</v>
      </c>
      <c r="N169" s="24">
        <f t="shared" si="44"/>
        <v>-79.362880886426566</v>
      </c>
      <c r="O169" s="24">
        <f t="shared" si="45"/>
        <v>23.375000000000036</v>
      </c>
      <c r="P169" s="45"/>
      <c r="Q169" s="52">
        <f t="shared" si="58"/>
        <v>0.47368421052631582</v>
      </c>
      <c r="R169" s="24">
        <f t="shared" si="46"/>
        <v>27.700831024930746</v>
      </c>
      <c r="S169" s="24">
        <f t="shared" si="47"/>
        <v>22.5</v>
      </c>
      <c r="T169" s="45"/>
      <c r="U169" s="36">
        <f t="shared" si="48"/>
        <v>0</v>
      </c>
      <c r="V169" s="36">
        <f t="shared" si="59"/>
        <v>8.6447368421052637</v>
      </c>
      <c r="W169" s="24">
        <f t="shared" si="60"/>
        <v>36.34556786703601</v>
      </c>
      <c r="X169" s="24">
        <f t="shared" si="61"/>
        <v>13.855263157894736</v>
      </c>
      <c r="Y169" s="46"/>
      <c r="Z169" s="34">
        <v>0</v>
      </c>
      <c r="AA169" s="25">
        <f t="shared" si="49"/>
        <v>0</v>
      </c>
      <c r="AB169" s="10">
        <f t="shared" si="50"/>
        <v>0</v>
      </c>
      <c r="AC169" s="26">
        <f t="shared" si="51"/>
        <v>100</v>
      </c>
      <c r="AD169" s="47"/>
      <c r="AE169" s="26">
        <f t="shared" si="52"/>
        <v>0</v>
      </c>
      <c r="AF169" s="34">
        <v>0</v>
      </c>
      <c r="AG169" s="25">
        <f t="shared" si="53"/>
        <v>1</v>
      </c>
      <c r="AH169" s="10">
        <f t="shared" si="54"/>
        <v>0</v>
      </c>
      <c r="AI169" s="26">
        <f t="shared" si="55"/>
        <v>-100</v>
      </c>
      <c r="AJ169" s="47"/>
    </row>
    <row r="170" spans="2:36" ht="14.45">
      <c r="B170" s="22">
        <f t="shared" si="56"/>
        <v>0.10694444444444419</v>
      </c>
      <c r="D170" s="58" t="s">
        <v>110</v>
      </c>
      <c r="F170" s="31">
        <v>0</v>
      </c>
      <c r="G170" s="31">
        <v>0</v>
      </c>
      <c r="H170" s="52">
        <f t="shared" si="57"/>
        <v>0.24605263157894774</v>
      </c>
      <c r="I170" s="44"/>
      <c r="J170" s="54">
        <f t="shared" si="42"/>
        <v>39.681440443213283</v>
      </c>
      <c r="K170" s="55">
        <f t="shared" si="43"/>
        <v>11.687500000000018</v>
      </c>
      <c r="L170" s="54">
        <f>MIN(J$136:$J170)</f>
        <v>39.681440443213283</v>
      </c>
      <c r="M170" s="55">
        <f>MIN(K$136:$K170)</f>
        <v>11.687500000000018</v>
      </c>
      <c r="N170" s="24">
        <f t="shared" si="44"/>
        <v>-79.362880886426566</v>
      </c>
      <c r="O170" s="24">
        <f t="shared" si="45"/>
        <v>23.375000000000036</v>
      </c>
      <c r="P170" s="45"/>
      <c r="Q170" s="52">
        <f t="shared" si="58"/>
        <v>0.47368421052631582</v>
      </c>
      <c r="R170" s="24">
        <f t="shared" si="46"/>
        <v>27.700831024930746</v>
      </c>
      <c r="S170" s="24">
        <f t="shared" si="47"/>
        <v>22.5</v>
      </c>
      <c r="T170" s="45"/>
      <c r="U170" s="36">
        <f t="shared" si="48"/>
        <v>0</v>
      </c>
      <c r="V170" s="36">
        <f t="shared" si="59"/>
        <v>8.6447368421052637</v>
      </c>
      <c r="W170" s="24">
        <f t="shared" si="60"/>
        <v>36.34556786703601</v>
      </c>
      <c r="X170" s="24">
        <f t="shared" si="61"/>
        <v>13.855263157894736</v>
      </c>
      <c r="Y170" s="46"/>
      <c r="Z170" s="34">
        <v>0</v>
      </c>
      <c r="AA170" s="25">
        <f t="shared" si="49"/>
        <v>0</v>
      </c>
      <c r="AB170" s="10">
        <f t="shared" si="50"/>
        <v>0</v>
      </c>
      <c r="AC170" s="26">
        <f t="shared" si="51"/>
        <v>100</v>
      </c>
      <c r="AD170" s="47"/>
      <c r="AE170" s="26">
        <f t="shared" si="52"/>
        <v>0</v>
      </c>
      <c r="AF170" s="34">
        <v>0</v>
      </c>
      <c r="AG170" s="25">
        <f t="shared" si="53"/>
        <v>1</v>
      </c>
      <c r="AH170" s="10">
        <f t="shared" si="54"/>
        <v>0</v>
      </c>
      <c r="AI170" s="26">
        <f t="shared" si="55"/>
        <v>-100</v>
      </c>
      <c r="AJ170" s="47"/>
    </row>
    <row r="171" spans="2:36" ht="14.45">
      <c r="B171" s="22">
        <f t="shared" si="56"/>
        <v>0.10763888888888863</v>
      </c>
      <c r="D171" s="58" t="s">
        <v>110</v>
      </c>
      <c r="F171" s="31">
        <v>0</v>
      </c>
      <c r="G171" s="31">
        <v>0</v>
      </c>
      <c r="H171" s="52">
        <f t="shared" si="57"/>
        <v>0.24605263157894774</v>
      </c>
      <c r="I171" s="44"/>
      <c r="J171" s="54">
        <f t="shared" si="42"/>
        <v>39.681440443213283</v>
      </c>
      <c r="K171" s="55">
        <f t="shared" si="43"/>
        <v>11.687500000000018</v>
      </c>
      <c r="L171" s="54">
        <f>MIN(J$136:$J171)</f>
        <v>39.681440443213283</v>
      </c>
      <c r="M171" s="55">
        <f>MIN(K$136:$K171)</f>
        <v>11.687500000000018</v>
      </c>
      <c r="N171" s="24">
        <f t="shared" si="44"/>
        <v>-79.362880886426566</v>
      </c>
      <c r="O171" s="24">
        <f t="shared" si="45"/>
        <v>23.375000000000036</v>
      </c>
      <c r="P171" s="45"/>
      <c r="Q171" s="52">
        <f t="shared" si="58"/>
        <v>0.47368421052631582</v>
      </c>
      <c r="R171" s="24">
        <f t="shared" si="46"/>
        <v>27.700831024930746</v>
      </c>
      <c r="S171" s="24">
        <f t="shared" si="47"/>
        <v>22.5</v>
      </c>
      <c r="T171" s="45"/>
      <c r="U171" s="36">
        <f t="shared" si="48"/>
        <v>0</v>
      </c>
      <c r="V171" s="36">
        <f t="shared" si="59"/>
        <v>8.6447368421052637</v>
      </c>
      <c r="W171" s="24">
        <f t="shared" si="60"/>
        <v>36.34556786703601</v>
      </c>
      <c r="X171" s="24">
        <f t="shared" si="61"/>
        <v>13.855263157894736</v>
      </c>
      <c r="Y171" s="46"/>
      <c r="Z171" s="34">
        <v>0</v>
      </c>
      <c r="AA171" s="25">
        <f t="shared" si="49"/>
        <v>0</v>
      </c>
      <c r="AB171" s="10">
        <f t="shared" si="50"/>
        <v>0</v>
      </c>
      <c r="AC171" s="26">
        <f t="shared" si="51"/>
        <v>100</v>
      </c>
      <c r="AD171" s="47"/>
      <c r="AE171" s="26">
        <f t="shared" si="52"/>
        <v>0</v>
      </c>
      <c r="AF171" s="34">
        <v>0</v>
      </c>
      <c r="AG171" s="25">
        <f t="shared" si="53"/>
        <v>1</v>
      </c>
      <c r="AH171" s="10">
        <f t="shared" si="54"/>
        <v>0</v>
      </c>
      <c r="AI171" s="26">
        <f t="shared" si="55"/>
        <v>-100</v>
      </c>
      <c r="AJ171" s="47"/>
    </row>
    <row r="172" spans="2:36" ht="14.45">
      <c r="B172" s="22">
        <f t="shared" si="56"/>
        <v>0.10833333333333307</v>
      </c>
      <c r="D172" s="58" t="s">
        <v>110</v>
      </c>
      <c r="F172" s="31">
        <v>0</v>
      </c>
      <c r="G172" s="31">
        <v>0</v>
      </c>
      <c r="H172" s="52">
        <f t="shared" si="57"/>
        <v>0.24605263157894774</v>
      </c>
      <c r="I172" s="44"/>
      <c r="J172" s="54">
        <f t="shared" si="42"/>
        <v>39.681440443213283</v>
      </c>
      <c r="K172" s="55">
        <f t="shared" si="43"/>
        <v>11.687500000000018</v>
      </c>
      <c r="L172" s="54">
        <f>MIN(J$136:$J172)</f>
        <v>39.681440443213283</v>
      </c>
      <c r="M172" s="55">
        <f>MIN(K$136:$K172)</f>
        <v>11.687500000000018</v>
      </c>
      <c r="N172" s="24">
        <f t="shared" si="44"/>
        <v>-79.362880886426566</v>
      </c>
      <c r="O172" s="24">
        <f t="shared" si="45"/>
        <v>23.375000000000036</v>
      </c>
      <c r="P172" s="45"/>
      <c r="Q172" s="52">
        <f t="shared" si="58"/>
        <v>0.47368421052631582</v>
      </c>
      <c r="R172" s="24">
        <f t="shared" si="46"/>
        <v>27.700831024930746</v>
      </c>
      <c r="S172" s="24">
        <f t="shared" si="47"/>
        <v>22.5</v>
      </c>
      <c r="T172" s="45"/>
      <c r="U172" s="36">
        <f t="shared" si="48"/>
        <v>0</v>
      </c>
      <c r="V172" s="36">
        <f t="shared" si="59"/>
        <v>8.6447368421052637</v>
      </c>
      <c r="W172" s="24">
        <f t="shared" si="60"/>
        <v>36.34556786703601</v>
      </c>
      <c r="X172" s="24">
        <f t="shared" si="61"/>
        <v>13.855263157894736</v>
      </c>
      <c r="Y172" s="46"/>
      <c r="Z172" s="34">
        <v>0</v>
      </c>
      <c r="AA172" s="25">
        <f t="shared" si="49"/>
        <v>0</v>
      </c>
      <c r="AB172" s="10">
        <f t="shared" si="50"/>
        <v>0</v>
      </c>
      <c r="AC172" s="26">
        <f t="shared" si="51"/>
        <v>100</v>
      </c>
      <c r="AD172" s="47"/>
      <c r="AE172" s="26">
        <f t="shared" si="52"/>
        <v>0</v>
      </c>
      <c r="AF172" s="34">
        <v>0</v>
      </c>
      <c r="AG172" s="25">
        <f t="shared" si="53"/>
        <v>1</v>
      </c>
      <c r="AH172" s="10">
        <f t="shared" si="54"/>
        <v>0</v>
      </c>
      <c r="AI172" s="26">
        <f t="shared" si="55"/>
        <v>-100</v>
      </c>
      <c r="AJ172" s="47"/>
    </row>
    <row r="173" spans="2:36" ht="14.45">
      <c r="B173" s="22">
        <f t="shared" si="56"/>
        <v>0.10902777777777752</v>
      </c>
      <c r="D173" s="58" t="s">
        <v>110</v>
      </c>
      <c r="F173" s="31">
        <v>0</v>
      </c>
      <c r="G173" s="31">
        <v>0</v>
      </c>
      <c r="H173" s="52">
        <f t="shared" si="57"/>
        <v>0.24605263157894774</v>
      </c>
      <c r="I173" s="44"/>
      <c r="J173" s="54">
        <f t="shared" si="42"/>
        <v>39.681440443213283</v>
      </c>
      <c r="K173" s="55">
        <f t="shared" si="43"/>
        <v>11.687500000000018</v>
      </c>
      <c r="L173" s="54">
        <f>MIN(J$136:$J173)</f>
        <v>39.681440443213283</v>
      </c>
      <c r="M173" s="55">
        <f>MIN(K$136:$K173)</f>
        <v>11.687500000000018</v>
      </c>
      <c r="N173" s="24">
        <f t="shared" si="44"/>
        <v>-79.362880886426566</v>
      </c>
      <c r="O173" s="24">
        <f t="shared" si="45"/>
        <v>23.375000000000036</v>
      </c>
      <c r="P173" s="45"/>
      <c r="Q173" s="52">
        <f t="shared" si="58"/>
        <v>0.47368421052631582</v>
      </c>
      <c r="R173" s="24">
        <f t="shared" si="46"/>
        <v>27.700831024930746</v>
      </c>
      <c r="S173" s="24">
        <f t="shared" si="47"/>
        <v>22.5</v>
      </c>
      <c r="T173" s="45"/>
      <c r="U173" s="36">
        <f t="shared" si="48"/>
        <v>0</v>
      </c>
      <c r="V173" s="36">
        <f t="shared" si="59"/>
        <v>8.6447368421052637</v>
      </c>
      <c r="W173" s="24">
        <f t="shared" si="60"/>
        <v>36.34556786703601</v>
      </c>
      <c r="X173" s="24">
        <f t="shared" si="61"/>
        <v>13.855263157894736</v>
      </c>
      <c r="Y173" s="46"/>
      <c r="Z173" s="34">
        <v>0</v>
      </c>
      <c r="AA173" s="25">
        <f t="shared" si="49"/>
        <v>0</v>
      </c>
      <c r="AB173" s="10">
        <f t="shared" si="50"/>
        <v>0</v>
      </c>
      <c r="AC173" s="26">
        <f t="shared" si="51"/>
        <v>100</v>
      </c>
      <c r="AD173" s="47"/>
      <c r="AE173" s="26">
        <f t="shared" si="52"/>
        <v>0</v>
      </c>
      <c r="AF173" s="34">
        <v>0</v>
      </c>
      <c r="AG173" s="25">
        <f t="shared" si="53"/>
        <v>1</v>
      </c>
      <c r="AH173" s="10">
        <f t="shared" si="54"/>
        <v>0</v>
      </c>
      <c r="AI173" s="26">
        <f t="shared" si="55"/>
        <v>-100</v>
      </c>
      <c r="AJ173" s="47"/>
    </row>
    <row r="174" spans="2:36" ht="14.45">
      <c r="B174" s="22">
        <f t="shared" si="56"/>
        <v>0.10972222222222196</v>
      </c>
      <c r="D174" s="58" t="s">
        <v>110</v>
      </c>
      <c r="F174" s="31">
        <v>0</v>
      </c>
      <c r="G174" s="31">
        <v>0</v>
      </c>
      <c r="H174" s="52">
        <f t="shared" si="57"/>
        <v>0.24605263157894774</v>
      </c>
      <c r="I174" s="44"/>
      <c r="J174" s="54">
        <f t="shared" si="42"/>
        <v>39.681440443213283</v>
      </c>
      <c r="K174" s="55">
        <f t="shared" si="43"/>
        <v>11.687500000000018</v>
      </c>
      <c r="L174" s="54">
        <f>MIN(J$136:$J174)</f>
        <v>39.681440443213283</v>
      </c>
      <c r="M174" s="55">
        <f>MIN(K$136:$K174)</f>
        <v>11.687500000000018</v>
      </c>
      <c r="N174" s="24">
        <f t="shared" si="44"/>
        <v>-79.362880886426566</v>
      </c>
      <c r="O174" s="24">
        <f t="shared" si="45"/>
        <v>23.375000000000036</v>
      </c>
      <c r="P174" s="45"/>
      <c r="Q174" s="52">
        <f t="shared" si="58"/>
        <v>0.47368421052631582</v>
      </c>
      <c r="R174" s="24">
        <f t="shared" si="46"/>
        <v>27.700831024930746</v>
      </c>
      <c r="S174" s="24">
        <f t="shared" si="47"/>
        <v>22.5</v>
      </c>
      <c r="T174" s="45"/>
      <c r="U174" s="36">
        <f t="shared" si="48"/>
        <v>0</v>
      </c>
      <c r="V174" s="36">
        <f t="shared" si="59"/>
        <v>8.6447368421052637</v>
      </c>
      <c r="W174" s="24">
        <f t="shared" si="60"/>
        <v>36.34556786703601</v>
      </c>
      <c r="X174" s="24">
        <f t="shared" si="61"/>
        <v>13.855263157894736</v>
      </c>
      <c r="Y174" s="46"/>
      <c r="Z174" s="34">
        <v>0</v>
      </c>
      <c r="AA174" s="25">
        <f t="shared" si="49"/>
        <v>0</v>
      </c>
      <c r="AB174" s="10">
        <f t="shared" si="50"/>
        <v>0</v>
      </c>
      <c r="AC174" s="26">
        <f t="shared" si="51"/>
        <v>100</v>
      </c>
      <c r="AD174" s="47"/>
      <c r="AE174" s="26">
        <f t="shared" si="52"/>
        <v>0</v>
      </c>
      <c r="AF174" s="34">
        <v>0</v>
      </c>
      <c r="AG174" s="25">
        <f t="shared" si="53"/>
        <v>1</v>
      </c>
      <c r="AH174" s="10">
        <f t="shared" si="54"/>
        <v>0</v>
      </c>
      <c r="AI174" s="26">
        <f t="shared" si="55"/>
        <v>-100</v>
      </c>
      <c r="AJ174" s="47"/>
    </row>
    <row r="175" spans="2:36" ht="14.45">
      <c r="B175" s="22">
        <f t="shared" si="56"/>
        <v>0.1104166666666664</v>
      </c>
      <c r="D175" s="58" t="s">
        <v>110</v>
      </c>
      <c r="F175" s="31">
        <v>0</v>
      </c>
      <c r="G175" s="31">
        <v>0</v>
      </c>
      <c r="H175" s="52">
        <f t="shared" si="57"/>
        <v>0.24605263157894774</v>
      </c>
      <c r="I175" s="44"/>
      <c r="J175" s="54">
        <f t="shared" si="42"/>
        <v>39.681440443213283</v>
      </c>
      <c r="K175" s="55">
        <f t="shared" si="43"/>
        <v>11.687500000000018</v>
      </c>
      <c r="L175" s="54">
        <f>MIN(J$136:$J175)</f>
        <v>39.681440443213283</v>
      </c>
      <c r="M175" s="55">
        <f>MIN(K$136:$K175)</f>
        <v>11.687500000000018</v>
      </c>
      <c r="N175" s="24">
        <f t="shared" si="44"/>
        <v>-79.362880886426566</v>
      </c>
      <c r="O175" s="24">
        <f t="shared" si="45"/>
        <v>23.375000000000036</v>
      </c>
      <c r="P175" s="45"/>
      <c r="Q175" s="52">
        <f t="shared" si="58"/>
        <v>0.47368421052631582</v>
      </c>
      <c r="R175" s="24">
        <f t="shared" si="46"/>
        <v>27.700831024930746</v>
      </c>
      <c r="S175" s="24">
        <f t="shared" si="47"/>
        <v>22.5</v>
      </c>
      <c r="T175" s="45"/>
      <c r="U175" s="36">
        <f t="shared" si="48"/>
        <v>0</v>
      </c>
      <c r="V175" s="36">
        <f t="shared" si="59"/>
        <v>8.6447368421052637</v>
      </c>
      <c r="W175" s="24">
        <f t="shared" si="60"/>
        <v>36.34556786703601</v>
      </c>
      <c r="X175" s="24">
        <f t="shared" si="61"/>
        <v>13.855263157894736</v>
      </c>
      <c r="Y175" s="46"/>
      <c r="Z175" s="34">
        <v>0</v>
      </c>
      <c r="AA175" s="25">
        <f t="shared" si="49"/>
        <v>0</v>
      </c>
      <c r="AB175" s="10">
        <f t="shared" si="50"/>
        <v>0</v>
      </c>
      <c r="AC175" s="26">
        <f t="shared" si="51"/>
        <v>100</v>
      </c>
      <c r="AD175" s="47"/>
      <c r="AE175" s="26">
        <f t="shared" si="52"/>
        <v>0</v>
      </c>
      <c r="AF175" s="34">
        <v>0</v>
      </c>
      <c r="AG175" s="25">
        <f t="shared" si="53"/>
        <v>1</v>
      </c>
      <c r="AH175" s="10">
        <f t="shared" si="54"/>
        <v>0</v>
      </c>
      <c r="AI175" s="26">
        <f t="shared" si="55"/>
        <v>-100</v>
      </c>
      <c r="AJ175" s="47"/>
    </row>
    <row r="176" spans="2:36" ht="14.45">
      <c r="B176" s="22">
        <f t="shared" si="56"/>
        <v>0.11111111111111084</v>
      </c>
      <c r="D176" s="58" t="s">
        <v>110</v>
      </c>
      <c r="F176" s="31">
        <v>0</v>
      </c>
      <c r="G176" s="31">
        <v>0</v>
      </c>
      <c r="H176" s="52">
        <f t="shared" si="57"/>
        <v>0.24605263157894774</v>
      </c>
      <c r="I176" s="44"/>
      <c r="J176" s="54">
        <f t="shared" si="42"/>
        <v>39.681440443213283</v>
      </c>
      <c r="K176" s="55">
        <f t="shared" si="43"/>
        <v>11.687500000000018</v>
      </c>
      <c r="L176" s="54">
        <f>MIN(J$136:$J176)</f>
        <v>39.681440443213283</v>
      </c>
      <c r="M176" s="55">
        <f>MIN(K$136:$K176)</f>
        <v>11.687500000000018</v>
      </c>
      <c r="N176" s="24">
        <f t="shared" si="44"/>
        <v>-79.362880886426566</v>
      </c>
      <c r="O176" s="24">
        <f t="shared" si="45"/>
        <v>23.375000000000036</v>
      </c>
      <c r="P176" s="45"/>
      <c r="Q176" s="52">
        <f t="shared" si="58"/>
        <v>0.47368421052631582</v>
      </c>
      <c r="R176" s="24">
        <f t="shared" si="46"/>
        <v>27.700831024930746</v>
      </c>
      <c r="S176" s="24">
        <f t="shared" si="47"/>
        <v>22.5</v>
      </c>
      <c r="T176" s="45"/>
      <c r="U176" s="36">
        <f t="shared" si="48"/>
        <v>0</v>
      </c>
      <c r="V176" s="36">
        <f t="shared" si="59"/>
        <v>8.6447368421052637</v>
      </c>
      <c r="W176" s="24">
        <f t="shared" si="60"/>
        <v>36.34556786703601</v>
      </c>
      <c r="X176" s="24">
        <f t="shared" si="61"/>
        <v>13.855263157894736</v>
      </c>
      <c r="Y176" s="46"/>
      <c r="Z176" s="34">
        <v>0</v>
      </c>
      <c r="AA176" s="25">
        <f t="shared" si="49"/>
        <v>0</v>
      </c>
      <c r="AB176" s="10">
        <f t="shared" si="50"/>
        <v>0</v>
      </c>
      <c r="AC176" s="26">
        <f t="shared" si="51"/>
        <v>100</v>
      </c>
      <c r="AD176" s="47"/>
      <c r="AE176" s="26">
        <f t="shared" si="52"/>
        <v>0</v>
      </c>
      <c r="AF176" s="34">
        <v>0</v>
      </c>
      <c r="AG176" s="25">
        <f t="shared" si="53"/>
        <v>1</v>
      </c>
      <c r="AH176" s="10">
        <f t="shared" si="54"/>
        <v>0</v>
      </c>
      <c r="AI176" s="26">
        <f t="shared" si="55"/>
        <v>-100</v>
      </c>
      <c r="AJ176" s="47"/>
    </row>
    <row r="177" spans="2:36" ht="14.45">
      <c r="B177" s="22">
        <f t="shared" si="56"/>
        <v>0.11180555555555528</v>
      </c>
      <c r="D177" s="58" t="s">
        <v>110</v>
      </c>
      <c r="F177" s="31">
        <v>0</v>
      </c>
      <c r="G177" s="31">
        <v>0</v>
      </c>
      <c r="H177" s="52">
        <f t="shared" si="57"/>
        <v>0.24605263157894774</v>
      </c>
      <c r="I177" s="44"/>
      <c r="J177" s="54">
        <f t="shared" si="42"/>
        <v>39.681440443213283</v>
      </c>
      <c r="K177" s="55">
        <f t="shared" si="43"/>
        <v>11.687500000000018</v>
      </c>
      <c r="L177" s="54">
        <f>MIN(J$136:$J177)</f>
        <v>39.681440443213283</v>
      </c>
      <c r="M177" s="55">
        <f>MIN(K$136:$K177)</f>
        <v>11.687500000000018</v>
      </c>
      <c r="N177" s="24">
        <f t="shared" si="44"/>
        <v>-79.362880886426566</v>
      </c>
      <c r="O177" s="24">
        <f t="shared" si="45"/>
        <v>23.375000000000036</v>
      </c>
      <c r="P177" s="45"/>
      <c r="Q177" s="52">
        <f t="shared" si="58"/>
        <v>0.47368421052631582</v>
      </c>
      <c r="R177" s="24">
        <f t="shared" si="46"/>
        <v>27.700831024930746</v>
      </c>
      <c r="S177" s="24">
        <f t="shared" si="47"/>
        <v>22.5</v>
      </c>
      <c r="T177" s="45"/>
      <c r="U177" s="36">
        <f t="shared" si="48"/>
        <v>0</v>
      </c>
      <c r="V177" s="36">
        <f t="shared" si="59"/>
        <v>8.6447368421052637</v>
      </c>
      <c r="W177" s="24">
        <f t="shared" si="60"/>
        <v>36.34556786703601</v>
      </c>
      <c r="X177" s="24">
        <f t="shared" si="61"/>
        <v>13.855263157894736</v>
      </c>
      <c r="Y177" s="46"/>
      <c r="Z177" s="34">
        <v>0</v>
      </c>
      <c r="AA177" s="25">
        <f t="shared" si="49"/>
        <v>0</v>
      </c>
      <c r="AB177" s="10">
        <f t="shared" si="50"/>
        <v>0</v>
      </c>
      <c r="AC177" s="26">
        <f t="shared" si="51"/>
        <v>100</v>
      </c>
      <c r="AD177" s="47"/>
      <c r="AE177" s="26">
        <f t="shared" si="52"/>
        <v>0</v>
      </c>
      <c r="AF177" s="34">
        <v>0</v>
      </c>
      <c r="AG177" s="25">
        <f t="shared" si="53"/>
        <v>1</v>
      </c>
      <c r="AH177" s="10">
        <f t="shared" si="54"/>
        <v>0</v>
      </c>
      <c r="AI177" s="26">
        <f t="shared" si="55"/>
        <v>-100</v>
      </c>
      <c r="AJ177" s="47"/>
    </row>
    <row r="178" spans="2:36" ht="14.45">
      <c r="B178" s="22">
        <f t="shared" si="56"/>
        <v>0.11249999999999973</v>
      </c>
      <c r="D178" s="58" t="s">
        <v>110</v>
      </c>
      <c r="F178" s="31">
        <v>0</v>
      </c>
      <c r="G178" s="31">
        <v>0</v>
      </c>
      <c r="H178" s="52">
        <f t="shared" si="57"/>
        <v>0.24605263157894774</v>
      </c>
      <c r="I178" s="44"/>
      <c r="J178" s="54">
        <f t="shared" si="42"/>
        <v>39.681440443213283</v>
      </c>
      <c r="K178" s="55">
        <f t="shared" si="43"/>
        <v>11.687500000000018</v>
      </c>
      <c r="L178" s="54">
        <f>MIN(J$136:$J178)</f>
        <v>39.681440443213283</v>
      </c>
      <c r="M178" s="55">
        <f>MIN(K$136:$K178)</f>
        <v>11.687500000000018</v>
      </c>
      <c r="N178" s="24">
        <f t="shared" si="44"/>
        <v>-79.362880886426566</v>
      </c>
      <c r="O178" s="24">
        <f t="shared" si="45"/>
        <v>23.375000000000036</v>
      </c>
      <c r="P178" s="45"/>
      <c r="Q178" s="52">
        <f t="shared" si="58"/>
        <v>0.47368421052631582</v>
      </c>
      <c r="R178" s="24">
        <f t="shared" si="46"/>
        <v>27.700831024930746</v>
      </c>
      <c r="S178" s="24">
        <f t="shared" si="47"/>
        <v>22.5</v>
      </c>
      <c r="T178" s="45"/>
      <c r="U178" s="36">
        <f t="shared" si="48"/>
        <v>0</v>
      </c>
      <c r="V178" s="36">
        <f t="shared" si="59"/>
        <v>8.6447368421052637</v>
      </c>
      <c r="W178" s="24">
        <f t="shared" si="60"/>
        <v>36.34556786703601</v>
      </c>
      <c r="X178" s="24">
        <f t="shared" si="61"/>
        <v>13.855263157894736</v>
      </c>
      <c r="Y178" s="46"/>
      <c r="Z178" s="34">
        <v>0</v>
      </c>
      <c r="AA178" s="25">
        <f t="shared" si="49"/>
        <v>0</v>
      </c>
      <c r="AB178" s="10">
        <f t="shared" si="50"/>
        <v>0</v>
      </c>
      <c r="AC178" s="26">
        <f t="shared" si="51"/>
        <v>100</v>
      </c>
      <c r="AD178" s="47"/>
      <c r="AE178" s="26">
        <f t="shared" si="52"/>
        <v>0</v>
      </c>
      <c r="AF178" s="34">
        <v>0</v>
      </c>
      <c r="AG178" s="25">
        <f t="shared" si="53"/>
        <v>1</v>
      </c>
      <c r="AH178" s="10">
        <f t="shared" si="54"/>
        <v>0</v>
      </c>
      <c r="AI178" s="26">
        <f t="shared" si="55"/>
        <v>-100</v>
      </c>
      <c r="AJ178" s="47"/>
    </row>
    <row r="179" spans="2:36" ht="14.45">
      <c r="B179" s="22">
        <f t="shared" si="56"/>
        <v>0.11319444444444417</v>
      </c>
      <c r="D179" s="58" t="s">
        <v>110</v>
      </c>
      <c r="F179" s="31">
        <v>0</v>
      </c>
      <c r="G179" s="31">
        <v>0</v>
      </c>
      <c r="H179" s="52">
        <f t="shared" si="57"/>
        <v>0.24605263157894774</v>
      </c>
      <c r="I179" s="44"/>
      <c r="J179" s="54">
        <f t="shared" si="42"/>
        <v>39.681440443213283</v>
      </c>
      <c r="K179" s="55">
        <f t="shared" si="43"/>
        <v>11.687500000000018</v>
      </c>
      <c r="L179" s="54">
        <f>MIN(J$136:$J179)</f>
        <v>39.681440443213283</v>
      </c>
      <c r="M179" s="55">
        <f>MIN(K$136:$K179)</f>
        <v>11.687500000000018</v>
      </c>
      <c r="N179" s="24">
        <f t="shared" si="44"/>
        <v>-79.362880886426566</v>
      </c>
      <c r="O179" s="24">
        <f t="shared" si="45"/>
        <v>23.375000000000036</v>
      </c>
      <c r="P179" s="45"/>
      <c r="Q179" s="52">
        <f t="shared" si="58"/>
        <v>0.47368421052631582</v>
      </c>
      <c r="R179" s="24">
        <f t="shared" si="46"/>
        <v>27.700831024930746</v>
      </c>
      <c r="S179" s="24">
        <f t="shared" si="47"/>
        <v>22.5</v>
      </c>
      <c r="T179" s="45"/>
      <c r="U179" s="36">
        <f t="shared" si="48"/>
        <v>0</v>
      </c>
      <c r="V179" s="36">
        <f t="shared" si="59"/>
        <v>8.6447368421052637</v>
      </c>
      <c r="W179" s="24">
        <f t="shared" si="60"/>
        <v>36.34556786703601</v>
      </c>
      <c r="X179" s="24">
        <f t="shared" si="61"/>
        <v>13.855263157894736</v>
      </c>
      <c r="Y179" s="46"/>
      <c r="Z179" s="34">
        <v>0</v>
      </c>
      <c r="AA179" s="25">
        <f t="shared" si="49"/>
        <v>0</v>
      </c>
      <c r="AB179" s="10">
        <f t="shared" si="50"/>
        <v>0</v>
      </c>
      <c r="AC179" s="26">
        <f t="shared" si="51"/>
        <v>100</v>
      </c>
      <c r="AD179" s="47"/>
      <c r="AE179" s="26">
        <f t="shared" si="52"/>
        <v>0</v>
      </c>
      <c r="AF179" s="34">
        <v>0</v>
      </c>
      <c r="AG179" s="25">
        <f t="shared" si="53"/>
        <v>1</v>
      </c>
      <c r="AH179" s="10">
        <f t="shared" si="54"/>
        <v>0</v>
      </c>
      <c r="AI179" s="26">
        <f t="shared" si="55"/>
        <v>-100</v>
      </c>
      <c r="AJ179" s="47"/>
    </row>
    <row r="180" spans="2:36" ht="14.45">
      <c r="B180" s="22">
        <f t="shared" si="56"/>
        <v>0.11388888888888861</v>
      </c>
      <c r="D180" s="58" t="s">
        <v>110</v>
      </c>
      <c r="F180" s="31">
        <v>0</v>
      </c>
      <c r="G180" s="31">
        <v>0</v>
      </c>
      <c r="H180" s="52">
        <f t="shared" si="57"/>
        <v>0.24605263157894774</v>
      </c>
      <c r="I180" s="44"/>
      <c r="J180" s="54">
        <f t="shared" si="42"/>
        <v>39.681440443213283</v>
      </c>
      <c r="K180" s="55">
        <f t="shared" si="43"/>
        <v>11.687500000000018</v>
      </c>
      <c r="L180" s="54">
        <f>MIN(J$136:$J180)</f>
        <v>39.681440443213283</v>
      </c>
      <c r="M180" s="55">
        <f>MIN(K$136:$K180)</f>
        <v>11.687500000000018</v>
      </c>
      <c r="N180" s="24">
        <f t="shared" si="44"/>
        <v>-79.362880886426566</v>
      </c>
      <c r="O180" s="24">
        <f t="shared" si="45"/>
        <v>23.375000000000036</v>
      </c>
      <c r="P180" s="45"/>
      <c r="Q180" s="52">
        <f t="shared" si="58"/>
        <v>0.47368421052631582</v>
      </c>
      <c r="R180" s="24">
        <f t="shared" si="46"/>
        <v>27.700831024930746</v>
      </c>
      <c r="S180" s="24">
        <f t="shared" si="47"/>
        <v>22.5</v>
      </c>
      <c r="T180" s="45"/>
      <c r="U180" s="36">
        <f t="shared" si="48"/>
        <v>0</v>
      </c>
      <c r="V180" s="36">
        <f t="shared" si="59"/>
        <v>8.6447368421052637</v>
      </c>
      <c r="W180" s="24">
        <f t="shared" si="60"/>
        <v>36.34556786703601</v>
      </c>
      <c r="X180" s="24">
        <f t="shared" si="61"/>
        <v>13.855263157894736</v>
      </c>
      <c r="Y180" s="46"/>
      <c r="Z180" s="34">
        <v>0</v>
      </c>
      <c r="AA180" s="25">
        <f t="shared" si="49"/>
        <v>0</v>
      </c>
      <c r="AB180" s="10">
        <f t="shared" si="50"/>
        <v>0</v>
      </c>
      <c r="AC180" s="26">
        <f t="shared" si="51"/>
        <v>100</v>
      </c>
      <c r="AD180" s="47"/>
      <c r="AE180" s="26">
        <f t="shared" si="52"/>
        <v>0</v>
      </c>
      <c r="AF180" s="34">
        <v>0</v>
      </c>
      <c r="AG180" s="25">
        <f t="shared" si="53"/>
        <v>1</v>
      </c>
      <c r="AH180" s="10">
        <f t="shared" si="54"/>
        <v>0</v>
      </c>
      <c r="AI180" s="26">
        <f t="shared" si="55"/>
        <v>-100</v>
      </c>
      <c r="AJ180" s="47"/>
    </row>
    <row r="181" spans="2:36" ht="14.45">
      <c r="B181" s="22">
        <f t="shared" si="56"/>
        <v>0.11458333333333305</v>
      </c>
      <c r="D181" s="58" t="s">
        <v>110</v>
      </c>
      <c r="F181" s="31">
        <v>0</v>
      </c>
      <c r="G181" s="31">
        <v>0</v>
      </c>
      <c r="H181" s="52">
        <f t="shared" si="57"/>
        <v>0.24605263157894774</v>
      </c>
      <c r="I181" s="44"/>
      <c r="J181" s="54">
        <f t="shared" si="42"/>
        <v>39.681440443213283</v>
      </c>
      <c r="K181" s="55">
        <f t="shared" si="43"/>
        <v>11.687500000000018</v>
      </c>
      <c r="L181" s="54">
        <f>MIN(J$136:$J181)</f>
        <v>39.681440443213283</v>
      </c>
      <c r="M181" s="55">
        <f>MIN(K$136:$K181)</f>
        <v>11.687500000000018</v>
      </c>
      <c r="N181" s="24">
        <f t="shared" si="44"/>
        <v>-79.362880886426566</v>
      </c>
      <c r="O181" s="24">
        <f t="shared" si="45"/>
        <v>23.375000000000036</v>
      </c>
      <c r="P181" s="45"/>
      <c r="Q181" s="52">
        <f t="shared" si="58"/>
        <v>0.47368421052631582</v>
      </c>
      <c r="R181" s="24">
        <f t="shared" si="46"/>
        <v>27.700831024930746</v>
      </c>
      <c r="S181" s="24">
        <f t="shared" si="47"/>
        <v>22.5</v>
      </c>
      <c r="T181" s="45"/>
      <c r="U181" s="36">
        <f t="shared" si="48"/>
        <v>0</v>
      </c>
      <c r="V181" s="36">
        <f t="shared" si="59"/>
        <v>8.6447368421052637</v>
      </c>
      <c r="W181" s="24">
        <f t="shared" si="60"/>
        <v>36.34556786703601</v>
      </c>
      <c r="X181" s="24">
        <f t="shared" si="61"/>
        <v>13.855263157894736</v>
      </c>
      <c r="Y181" s="46"/>
      <c r="Z181" s="34">
        <v>0</v>
      </c>
      <c r="AA181" s="25">
        <f t="shared" si="49"/>
        <v>0</v>
      </c>
      <c r="AB181" s="10">
        <f t="shared" si="50"/>
        <v>0</v>
      </c>
      <c r="AC181" s="26">
        <f t="shared" si="51"/>
        <v>100</v>
      </c>
      <c r="AD181" s="47"/>
      <c r="AE181" s="26">
        <f t="shared" si="52"/>
        <v>0</v>
      </c>
      <c r="AF181" s="34">
        <v>0</v>
      </c>
      <c r="AG181" s="25">
        <f t="shared" si="53"/>
        <v>1</v>
      </c>
      <c r="AH181" s="10">
        <f t="shared" si="54"/>
        <v>0</v>
      </c>
      <c r="AI181" s="26">
        <f t="shared" si="55"/>
        <v>-100</v>
      </c>
      <c r="AJ181" s="47"/>
    </row>
    <row r="182" spans="2:36" ht="14.45">
      <c r="B182" s="22">
        <f t="shared" si="56"/>
        <v>0.11527777777777749</v>
      </c>
      <c r="D182" s="58" t="s">
        <v>110</v>
      </c>
      <c r="F182" s="31">
        <v>0</v>
      </c>
      <c r="G182" s="31">
        <v>0</v>
      </c>
      <c r="H182" s="52">
        <f t="shared" si="57"/>
        <v>0.24605263157894774</v>
      </c>
      <c r="I182" s="44"/>
      <c r="J182" s="54">
        <f t="shared" si="42"/>
        <v>39.681440443213283</v>
      </c>
      <c r="K182" s="55">
        <f t="shared" si="43"/>
        <v>11.687500000000018</v>
      </c>
      <c r="L182" s="54">
        <f>MIN(J$136:$J182)</f>
        <v>39.681440443213283</v>
      </c>
      <c r="M182" s="55">
        <f>MIN(K$136:$K182)</f>
        <v>11.687500000000018</v>
      </c>
      <c r="N182" s="24">
        <f t="shared" si="44"/>
        <v>-79.362880886426566</v>
      </c>
      <c r="O182" s="24">
        <f t="shared" si="45"/>
        <v>23.375000000000036</v>
      </c>
      <c r="P182" s="45"/>
      <c r="Q182" s="52">
        <f t="shared" si="58"/>
        <v>0.47368421052631582</v>
      </c>
      <c r="R182" s="24">
        <f t="shared" si="46"/>
        <v>27.700831024930746</v>
      </c>
      <c r="S182" s="24">
        <f t="shared" si="47"/>
        <v>22.5</v>
      </c>
      <c r="T182" s="45"/>
      <c r="U182" s="36">
        <f t="shared" si="48"/>
        <v>0</v>
      </c>
      <c r="V182" s="36">
        <f t="shared" si="59"/>
        <v>8.6447368421052637</v>
      </c>
      <c r="W182" s="24">
        <f t="shared" si="60"/>
        <v>36.34556786703601</v>
      </c>
      <c r="X182" s="24">
        <f t="shared" si="61"/>
        <v>13.855263157894736</v>
      </c>
      <c r="Y182" s="46"/>
      <c r="Z182" s="34">
        <v>0</v>
      </c>
      <c r="AA182" s="25">
        <f t="shared" si="49"/>
        <v>0</v>
      </c>
      <c r="AB182" s="10">
        <f t="shared" si="50"/>
        <v>0</v>
      </c>
      <c r="AC182" s="26">
        <f t="shared" si="51"/>
        <v>100</v>
      </c>
      <c r="AD182" s="47"/>
      <c r="AE182" s="26">
        <f t="shared" si="52"/>
        <v>0</v>
      </c>
      <c r="AF182" s="34">
        <v>0</v>
      </c>
      <c r="AG182" s="25">
        <f t="shared" si="53"/>
        <v>1</v>
      </c>
      <c r="AH182" s="10">
        <f t="shared" si="54"/>
        <v>0</v>
      </c>
      <c r="AI182" s="26">
        <f t="shared" si="55"/>
        <v>-100</v>
      </c>
      <c r="AJ182" s="47"/>
    </row>
    <row r="183" spans="2:36" ht="14.45">
      <c r="B183" s="22">
        <f t="shared" si="56"/>
        <v>0.11597222222222194</v>
      </c>
      <c r="D183" s="58" t="s">
        <v>110</v>
      </c>
      <c r="F183" s="31">
        <v>0</v>
      </c>
      <c r="G183" s="31">
        <v>0</v>
      </c>
      <c r="H183" s="52">
        <f t="shared" si="57"/>
        <v>0.24605263157894774</v>
      </c>
      <c r="I183" s="44"/>
      <c r="J183" s="54">
        <f t="shared" si="42"/>
        <v>39.681440443213283</v>
      </c>
      <c r="K183" s="55">
        <f t="shared" si="43"/>
        <v>11.687500000000018</v>
      </c>
      <c r="L183" s="54">
        <f>MIN(J$136:$J183)</f>
        <v>39.681440443213283</v>
      </c>
      <c r="M183" s="55">
        <f>MIN(K$136:$K183)</f>
        <v>11.687500000000018</v>
      </c>
      <c r="N183" s="24">
        <f t="shared" si="44"/>
        <v>-79.362880886426566</v>
      </c>
      <c r="O183" s="24">
        <f t="shared" si="45"/>
        <v>23.375000000000036</v>
      </c>
      <c r="P183" s="45"/>
      <c r="Q183" s="52">
        <f t="shared" si="58"/>
        <v>0.47368421052631582</v>
      </c>
      <c r="R183" s="24">
        <f t="shared" si="46"/>
        <v>27.700831024930746</v>
      </c>
      <c r="S183" s="24">
        <f t="shared" si="47"/>
        <v>22.5</v>
      </c>
      <c r="T183" s="45"/>
      <c r="U183" s="36">
        <f t="shared" si="48"/>
        <v>0</v>
      </c>
      <c r="V183" s="36">
        <f t="shared" si="59"/>
        <v>8.6447368421052637</v>
      </c>
      <c r="W183" s="24">
        <f t="shared" si="60"/>
        <v>36.34556786703601</v>
      </c>
      <c r="X183" s="24">
        <f t="shared" si="61"/>
        <v>13.855263157894736</v>
      </c>
      <c r="Y183" s="46"/>
      <c r="Z183" s="34">
        <v>0</v>
      </c>
      <c r="AA183" s="25">
        <f t="shared" si="49"/>
        <v>0</v>
      </c>
      <c r="AB183" s="10">
        <f t="shared" si="50"/>
        <v>0</v>
      </c>
      <c r="AC183" s="26">
        <f t="shared" si="51"/>
        <v>100</v>
      </c>
      <c r="AD183" s="47"/>
      <c r="AE183" s="26">
        <f t="shared" si="52"/>
        <v>0</v>
      </c>
      <c r="AF183" s="34">
        <v>0</v>
      </c>
      <c r="AG183" s="25">
        <f t="shared" si="53"/>
        <v>1</v>
      </c>
      <c r="AH183" s="10">
        <f t="shared" si="54"/>
        <v>0</v>
      </c>
      <c r="AI183" s="26">
        <f t="shared" si="55"/>
        <v>-100</v>
      </c>
      <c r="AJ183" s="47"/>
    </row>
    <row r="184" spans="2:36" ht="14.45">
      <c r="B184" s="22">
        <f t="shared" si="56"/>
        <v>0.11666666666666638</v>
      </c>
      <c r="D184" s="58" t="s">
        <v>110</v>
      </c>
      <c r="F184" s="31">
        <v>0</v>
      </c>
      <c r="G184" s="31">
        <v>0</v>
      </c>
      <c r="H184" s="52">
        <f t="shared" si="57"/>
        <v>0.24605263157894774</v>
      </c>
      <c r="I184" s="44"/>
      <c r="J184" s="54">
        <f t="shared" si="42"/>
        <v>39.681440443213283</v>
      </c>
      <c r="K184" s="55">
        <f t="shared" si="43"/>
        <v>11.687500000000018</v>
      </c>
      <c r="L184" s="54">
        <f>MIN(J$136:$J184)</f>
        <v>39.681440443213283</v>
      </c>
      <c r="M184" s="55">
        <f>MIN(K$136:$K184)</f>
        <v>11.687500000000018</v>
      </c>
      <c r="N184" s="24">
        <f t="shared" si="44"/>
        <v>-79.362880886426566</v>
      </c>
      <c r="O184" s="24">
        <f t="shared" si="45"/>
        <v>23.375000000000036</v>
      </c>
      <c r="P184" s="45"/>
      <c r="Q184" s="52">
        <f t="shared" si="58"/>
        <v>0.47368421052631582</v>
      </c>
      <c r="R184" s="24">
        <f t="shared" si="46"/>
        <v>27.700831024930746</v>
      </c>
      <c r="S184" s="24">
        <f t="shared" si="47"/>
        <v>22.5</v>
      </c>
      <c r="T184" s="45"/>
      <c r="U184" s="36">
        <f t="shared" si="48"/>
        <v>0</v>
      </c>
      <c r="V184" s="36">
        <f t="shared" si="59"/>
        <v>8.6447368421052637</v>
      </c>
      <c r="W184" s="24">
        <f t="shared" si="60"/>
        <v>36.34556786703601</v>
      </c>
      <c r="X184" s="24">
        <f t="shared" si="61"/>
        <v>13.855263157894736</v>
      </c>
      <c r="Y184" s="46"/>
      <c r="Z184" s="34">
        <v>0</v>
      </c>
      <c r="AA184" s="25">
        <f t="shared" si="49"/>
        <v>0</v>
      </c>
      <c r="AB184" s="10">
        <f t="shared" si="50"/>
        <v>0</v>
      </c>
      <c r="AC184" s="26">
        <f t="shared" si="51"/>
        <v>100</v>
      </c>
      <c r="AD184" s="47"/>
      <c r="AE184" s="26">
        <f t="shared" si="52"/>
        <v>0</v>
      </c>
      <c r="AF184" s="34">
        <v>0</v>
      </c>
      <c r="AG184" s="25">
        <f t="shared" si="53"/>
        <v>1</v>
      </c>
      <c r="AH184" s="10">
        <f t="shared" si="54"/>
        <v>0</v>
      </c>
      <c r="AI184" s="26">
        <f t="shared" si="55"/>
        <v>-100</v>
      </c>
      <c r="AJ184" s="47"/>
    </row>
    <row r="185" spans="2:36" ht="14.45">
      <c r="B185" s="22">
        <f t="shared" si="56"/>
        <v>0.11736111111111082</v>
      </c>
      <c r="D185" s="58" t="s">
        <v>110</v>
      </c>
      <c r="F185" s="31">
        <v>0</v>
      </c>
      <c r="G185" s="31">
        <v>0</v>
      </c>
      <c r="H185" s="52">
        <f t="shared" si="57"/>
        <v>0.24605263157894774</v>
      </c>
      <c r="I185" s="44"/>
      <c r="J185" s="54">
        <f t="shared" si="42"/>
        <v>39.681440443213283</v>
      </c>
      <c r="K185" s="55">
        <f t="shared" si="43"/>
        <v>11.687500000000018</v>
      </c>
      <c r="L185" s="54">
        <f>MIN(J$136:$J185)</f>
        <v>39.681440443213283</v>
      </c>
      <c r="M185" s="55">
        <f>MIN(K$136:$K185)</f>
        <v>11.687500000000018</v>
      </c>
      <c r="N185" s="24">
        <f t="shared" si="44"/>
        <v>-79.362880886426566</v>
      </c>
      <c r="O185" s="24">
        <f t="shared" si="45"/>
        <v>23.375000000000036</v>
      </c>
      <c r="P185" s="45"/>
      <c r="Q185" s="52">
        <f t="shared" si="58"/>
        <v>0.47368421052631582</v>
      </c>
      <c r="R185" s="24">
        <f t="shared" si="46"/>
        <v>27.700831024930746</v>
      </c>
      <c r="S185" s="24">
        <f t="shared" si="47"/>
        <v>22.5</v>
      </c>
      <c r="T185" s="45"/>
      <c r="U185" s="36">
        <f t="shared" si="48"/>
        <v>0</v>
      </c>
      <c r="V185" s="36">
        <f t="shared" si="59"/>
        <v>8.6447368421052637</v>
      </c>
      <c r="W185" s="24">
        <f t="shared" si="60"/>
        <v>36.34556786703601</v>
      </c>
      <c r="X185" s="24">
        <f t="shared" si="61"/>
        <v>13.855263157894736</v>
      </c>
      <c r="Y185" s="46"/>
      <c r="Z185" s="34">
        <v>0</v>
      </c>
      <c r="AA185" s="25">
        <f t="shared" si="49"/>
        <v>0</v>
      </c>
      <c r="AB185" s="10">
        <f t="shared" si="50"/>
        <v>0</v>
      </c>
      <c r="AC185" s="26">
        <f t="shared" si="51"/>
        <v>100</v>
      </c>
      <c r="AD185" s="47"/>
      <c r="AE185" s="26">
        <f t="shared" si="52"/>
        <v>0</v>
      </c>
      <c r="AF185" s="34">
        <v>0</v>
      </c>
      <c r="AG185" s="25">
        <f t="shared" si="53"/>
        <v>1</v>
      </c>
      <c r="AH185" s="10">
        <f t="shared" si="54"/>
        <v>0</v>
      </c>
      <c r="AI185" s="26">
        <f t="shared" si="55"/>
        <v>-100</v>
      </c>
      <c r="AJ185" s="47"/>
    </row>
    <row r="186" spans="2:36" ht="14.45">
      <c r="B186" s="22">
        <f t="shared" si="56"/>
        <v>0.11805555555555526</v>
      </c>
      <c r="D186" s="58" t="s">
        <v>110</v>
      </c>
      <c r="F186" s="31">
        <v>0</v>
      </c>
      <c r="G186" s="31">
        <v>0</v>
      </c>
      <c r="H186" s="52">
        <f t="shared" si="57"/>
        <v>0.24605263157894774</v>
      </c>
      <c r="I186" s="44"/>
      <c r="J186" s="54">
        <f t="shared" si="42"/>
        <v>39.681440443213283</v>
      </c>
      <c r="K186" s="55">
        <f t="shared" si="43"/>
        <v>11.687500000000018</v>
      </c>
      <c r="L186" s="54">
        <f>MIN(J$136:$J186)</f>
        <v>39.681440443213283</v>
      </c>
      <c r="M186" s="55">
        <f>MIN(K$136:$K186)</f>
        <v>11.687500000000018</v>
      </c>
      <c r="N186" s="24">
        <f t="shared" si="44"/>
        <v>-79.362880886426566</v>
      </c>
      <c r="O186" s="24">
        <f t="shared" si="45"/>
        <v>23.375000000000036</v>
      </c>
      <c r="P186" s="45"/>
      <c r="Q186" s="52">
        <f t="shared" si="58"/>
        <v>0.47368421052631582</v>
      </c>
      <c r="R186" s="24">
        <f t="shared" si="46"/>
        <v>27.700831024930746</v>
      </c>
      <c r="S186" s="24">
        <f t="shared" si="47"/>
        <v>22.5</v>
      </c>
      <c r="T186" s="45"/>
      <c r="U186" s="36">
        <f t="shared" si="48"/>
        <v>0</v>
      </c>
      <c r="V186" s="36">
        <f t="shared" si="59"/>
        <v>8.6447368421052637</v>
      </c>
      <c r="W186" s="24">
        <f t="shared" si="60"/>
        <v>36.34556786703601</v>
      </c>
      <c r="X186" s="24">
        <f t="shared" si="61"/>
        <v>13.855263157894736</v>
      </c>
      <c r="Y186" s="46"/>
      <c r="Z186" s="34">
        <v>0</v>
      </c>
      <c r="AA186" s="25">
        <f t="shared" si="49"/>
        <v>0</v>
      </c>
      <c r="AB186" s="10">
        <f t="shared" si="50"/>
        <v>0</v>
      </c>
      <c r="AC186" s="26">
        <f t="shared" si="51"/>
        <v>100</v>
      </c>
      <c r="AD186" s="47"/>
      <c r="AE186" s="26">
        <f t="shared" si="52"/>
        <v>0</v>
      </c>
      <c r="AF186" s="34">
        <v>0</v>
      </c>
      <c r="AG186" s="25">
        <f t="shared" si="53"/>
        <v>1</v>
      </c>
      <c r="AH186" s="10">
        <f t="shared" si="54"/>
        <v>0</v>
      </c>
      <c r="AI186" s="26">
        <f t="shared" si="55"/>
        <v>-100</v>
      </c>
      <c r="AJ186" s="47"/>
    </row>
    <row r="187" spans="2:36" ht="14.45">
      <c r="B187" s="22">
        <f t="shared" si="56"/>
        <v>0.1187499999999997</v>
      </c>
      <c r="D187" s="58" t="s">
        <v>110</v>
      </c>
      <c r="F187" s="31">
        <v>0</v>
      </c>
      <c r="G187" s="31">
        <v>0</v>
      </c>
      <c r="H187" s="52">
        <f t="shared" si="57"/>
        <v>0.24605263157894774</v>
      </c>
      <c r="I187" s="44"/>
      <c r="J187" s="54">
        <f t="shared" si="42"/>
        <v>39.681440443213283</v>
      </c>
      <c r="K187" s="55">
        <f t="shared" si="43"/>
        <v>11.687500000000018</v>
      </c>
      <c r="L187" s="54">
        <f>MIN(J$136:$J187)</f>
        <v>39.681440443213283</v>
      </c>
      <c r="M187" s="55">
        <f>MIN(K$136:$K187)</f>
        <v>11.687500000000018</v>
      </c>
      <c r="N187" s="24">
        <f t="shared" si="44"/>
        <v>-79.362880886426566</v>
      </c>
      <c r="O187" s="24">
        <f t="shared" si="45"/>
        <v>23.375000000000036</v>
      </c>
      <c r="P187" s="45"/>
      <c r="Q187" s="52">
        <f t="shared" si="58"/>
        <v>0.47368421052631582</v>
      </c>
      <c r="R187" s="24">
        <f t="shared" si="46"/>
        <v>27.700831024930746</v>
      </c>
      <c r="S187" s="24">
        <f t="shared" si="47"/>
        <v>22.5</v>
      </c>
      <c r="T187" s="45"/>
      <c r="U187" s="36">
        <f t="shared" si="48"/>
        <v>0</v>
      </c>
      <c r="V187" s="36">
        <f t="shared" si="59"/>
        <v>8.6447368421052637</v>
      </c>
      <c r="W187" s="24">
        <f t="shared" si="60"/>
        <v>36.34556786703601</v>
      </c>
      <c r="X187" s="24">
        <f t="shared" si="61"/>
        <v>13.855263157894736</v>
      </c>
      <c r="Y187" s="46"/>
      <c r="Z187" s="34">
        <v>0</v>
      </c>
      <c r="AA187" s="25">
        <f t="shared" si="49"/>
        <v>0</v>
      </c>
      <c r="AB187" s="10">
        <f t="shared" si="50"/>
        <v>0</v>
      </c>
      <c r="AC187" s="26">
        <f t="shared" si="51"/>
        <v>100</v>
      </c>
      <c r="AD187" s="47"/>
      <c r="AE187" s="26">
        <f t="shared" si="52"/>
        <v>0</v>
      </c>
      <c r="AF187" s="34">
        <v>0</v>
      </c>
      <c r="AG187" s="25">
        <f t="shared" si="53"/>
        <v>1</v>
      </c>
      <c r="AH187" s="10">
        <f t="shared" si="54"/>
        <v>0</v>
      </c>
      <c r="AI187" s="26">
        <f t="shared" si="55"/>
        <v>-100</v>
      </c>
      <c r="AJ187" s="47"/>
    </row>
    <row r="188" spans="2:36" ht="14.45">
      <c r="B188" s="22">
        <f t="shared" si="56"/>
        <v>0.11944444444444414</v>
      </c>
      <c r="D188" s="58" t="s">
        <v>110</v>
      </c>
      <c r="F188" s="31">
        <v>0</v>
      </c>
      <c r="G188" s="31">
        <v>0</v>
      </c>
      <c r="H188" s="52">
        <f t="shared" si="57"/>
        <v>0.24605263157894774</v>
      </c>
      <c r="I188" s="44"/>
      <c r="J188" s="54">
        <f t="shared" si="42"/>
        <v>39.681440443213283</v>
      </c>
      <c r="K188" s="55">
        <f t="shared" si="43"/>
        <v>11.687500000000018</v>
      </c>
      <c r="L188" s="54">
        <f>MIN(J$136:$J188)</f>
        <v>39.681440443213283</v>
      </c>
      <c r="M188" s="55">
        <f>MIN(K$136:$K188)</f>
        <v>11.687500000000018</v>
      </c>
      <c r="N188" s="24">
        <f t="shared" si="44"/>
        <v>-79.362880886426566</v>
      </c>
      <c r="O188" s="24">
        <f t="shared" si="45"/>
        <v>23.375000000000036</v>
      </c>
      <c r="P188" s="45"/>
      <c r="Q188" s="52">
        <f t="shared" si="58"/>
        <v>0.47368421052631582</v>
      </c>
      <c r="R188" s="24">
        <f t="shared" si="46"/>
        <v>27.700831024930746</v>
      </c>
      <c r="S188" s="24">
        <f t="shared" si="47"/>
        <v>22.5</v>
      </c>
      <c r="T188" s="45"/>
      <c r="U188" s="36">
        <f t="shared" si="48"/>
        <v>0</v>
      </c>
      <c r="V188" s="36">
        <f t="shared" si="59"/>
        <v>8.6447368421052637</v>
      </c>
      <c r="W188" s="24">
        <f t="shared" si="60"/>
        <v>36.34556786703601</v>
      </c>
      <c r="X188" s="24">
        <f t="shared" si="61"/>
        <v>13.855263157894736</v>
      </c>
      <c r="Y188" s="46"/>
      <c r="Z188" s="34">
        <v>0</v>
      </c>
      <c r="AA188" s="25">
        <f t="shared" si="49"/>
        <v>0</v>
      </c>
      <c r="AB188" s="10">
        <f t="shared" si="50"/>
        <v>0</v>
      </c>
      <c r="AC188" s="26">
        <f t="shared" si="51"/>
        <v>100</v>
      </c>
      <c r="AD188" s="47"/>
      <c r="AE188" s="26">
        <f t="shared" si="52"/>
        <v>0</v>
      </c>
      <c r="AF188" s="34">
        <v>0</v>
      </c>
      <c r="AG188" s="25">
        <f t="shared" si="53"/>
        <v>1</v>
      </c>
      <c r="AH188" s="10">
        <f t="shared" si="54"/>
        <v>0</v>
      </c>
      <c r="AI188" s="26">
        <f t="shared" si="55"/>
        <v>-100</v>
      </c>
      <c r="AJ188" s="47"/>
    </row>
    <row r="189" spans="2:36" ht="14.45">
      <c r="B189" s="22">
        <f t="shared" si="56"/>
        <v>0.12013888888888859</v>
      </c>
      <c r="D189" s="58" t="s">
        <v>110</v>
      </c>
      <c r="F189" s="31">
        <v>0</v>
      </c>
      <c r="G189" s="31">
        <v>0</v>
      </c>
      <c r="H189" s="52">
        <f t="shared" si="57"/>
        <v>0.24605263157894774</v>
      </c>
      <c r="I189" s="44"/>
      <c r="J189" s="54">
        <f t="shared" si="42"/>
        <v>39.681440443213283</v>
      </c>
      <c r="K189" s="55">
        <f t="shared" si="43"/>
        <v>11.687500000000018</v>
      </c>
      <c r="L189" s="54">
        <f>MIN(J$136:$J189)</f>
        <v>39.681440443213283</v>
      </c>
      <c r="M189" s="55">
        <f>MIN(K$136:$K189)</f>
        <v>11.687500000000018</v>
      </c>
      <c r="N189" s="24">
        <f t="shared" si="44"/>
        <v>-79.362880886426566</v>
      </c>
      <c r="O189" s="24">
        <f t="shared" si="45"/>
        <v>23.375000000000036</v>
      </c>
      <c r="P189" s="45"/>
      <c r="Q189" s="52">
        <f t="shared" si="58"/>
        <v>0.47368421052631582</v>
      </c>
      <c r="R189" s="24">
        <f t="shared" si="46"/>
        <v>27.700831024930746</v>
      </c>
      <c r="S189" s="24">
        <f t="shared" si="47"/>
        <v>22.5</v>
      </c>
      <c r="T189" s="45"/>
      <c r="U189" s="36">
        <f t="shared" si="48"/>
        <v>0</v>
      </c>
      <c r="V189" s="36">
        <f t="shared" si="59"/>
        <v>8.6447368421052637</v>
      </c>
      <c r="W189" s="24">
        <f t="shared" si="60"/>
        <v>36.34556786703601</v>
      </c>
      <c r="X189" s="24">
        <f t="shared" si="61"/>
        <v>13.855263157894736</v>
      </c>
      <c r="Y189" s="46"/>
      <c r="Z189" s="34">
        <v>0</v>
      </c>
      <c r="AA189" s="25">
        <f t="shared" si="49"/>
        <v>0</v>
      </c>
      <c r="AB189" s="10">
        <f t="shared" si="50"/>
        <v>0</v>
      </c>
      <c r="AC189" s="26">
        <f t="shared" si="51"/>
        <v>100</v>
      </c>
      <c r="AD189" s="47"/>
      <c r="AE189" s="26">
        <f t="shared" si="52"/>
        <v>0</v>
      </c>
      <c r="AF189" s="34">
        <v>0</v>
      </c>
      <c r="AG189" s="25">
        <f t="shared" si="53"/>
        <v>1</v>
      </c>
      <c r="AH189" s="10">
        <f t="shared" si="54"/>
        <v>0</v>
      </c>
      <c r="AI189" s="26">
        <f t="shared" si="55"/>
        <v>-100</v>
      </c>
      <c r="AJ189" s="47"/>
    </row>
    <row r="190" spans="2:36" ht="14.45">
      <c r="B190" s="22">
        <f t="shared" si="56"/>
        <v>0.12083333333333303</v>
      </c>
      <c r="D190" s="58" t="s">
        <v>110</v>
      </c>
      <c r="F190" s="31">
        <v>0</v>
      </c>
      <c r="G190" s="31">
        <v>0</v>
      </c>
      <c r="H190" s="52">
        <f t="shared" si="57"/>
        <v>0.24605263157894774</v>
      </c>
      <c r="I190" s="44"/>
      <c r="J190" s="54">
        <f t="shared" si="42"/>
        <v>39.681440443213283</v>
      </c>
      <c r="K190" s="55">
        <f t="shared" si="43"/>
        <v>11.687500000000018</v>
      </c>
      <c r="L190" s="54">
        <f>MIN(J$136:$J190)</f>
        <v>39.681440443213283</v>
      </c>
      <c r="M190" s="55">
        <f>MIN(K$136:$K190)</f>
        <v>11.687500000000018</v>
      </c>
      <c r="N190" s="24">
        <f t="shared" si="44"/>
        <v>-79.362880886426566</v>
      </c>
      <c r="O190" s="24">
        <f t="shared" si="45"/>
        <v>23.375000000000036</v>
      </c>
      <c r="P190" s="45"/>
      <c r="Q190" s="52">
        <f t="shared" si="58"/>
        <v>0.47368421052631582</v>
      </c>
      <c r="R190" s="24">
        <f t="shared" si="46"/>
        <v>27.700831024930746</v>
      </c>
      <c r="S190" s="24">
        <f t="shared" si="47"/>
        <v>22.5</v>
      </c>
      <c r="T190" s="45"/>
      <c r="U190" s="36">
        <f t="shared" si="48"/>
        <v>0</v>
      </c>
      <c r="V190" s="36">
        <f t="shared" si="59"/>
        <v>8.6447368421052637</v>
      </c>
      <c r="W190" s="24">
        <f t="shared" si="60"/>
        <v>36.34556786703601</v>
      </c>
      <c r="X190" s="24">
        <f t="shared" si="61"/>
        <v>13.855263157894736</v>
      </c>
      <c r="Y190" s="46"/>
      <c r="Z190" s="34">
        <v>0</v>
      </c>
      <c r="AA190" s="25">
        <f t="shared" si="49"/>
        <v>0</v>
      </c>
      <c r="AB190" s="10">
        <f t="shared" si="50"/>
        <v>0</v>
      </c>
      <c r="AC190" s="26">
        <f t="shared" si="51"/>
        <v>100</v>
      </c>
      <c r="AD190" s="47"/>
      <c r="AE190" s="26">
        <f t="shared" si="52"/>
        <v>0</v>
      </c>
      <c r="AF190" s="34">
        <v>0</v>
      </c>
      <c r="AG190" s="25">
        <f t="shared" si="53"/>
        <v>1</v>
      </c>
      <c r="AH190" s="10">
        <f t="shared" si="54"/>
        <v>0</v>
      </c>
      <c r="AI190" s="26">
        <f t="shared" si="55"/>
        <v>-100</v>
      </c>
      <c r="AJ190" s="47"/>
    </row>
    <row r="191" spans="2:36" ht="14.45">
      <c r="B191" s="22">
        <f t="shared" si="56"/>
        <v>0.12152777777777747</v>
      </c>
      <c r="D191" s="58" t="s">
        <v>110</v>
      </c>
      <c r="F191" s="31">
        <v>0</v>
      </c>
      <c r="G191" s="31">
        <v>0</v>
      </c>
      <c r="H191" s="52">
        <f t="shared" si="57"/>
        <v>0.24605263157894774</v>
      </c>
      <c r="I191" s="44"/>
      <c r="J191" s="54">
        <f t="shared" si="42"/>
        <v>39.681440443213283</v>
      </c>
      <c r="K191" s="55">
        <f t="shared" si="43"/>
        <v>11.687500000000018</v>
      </c>
      <c r="L191" s="54">
        <f>MIN(J$136:$J191)</f>
        <v>39.681440443213283</v>
      </c>
      <c r="M191" s="55">
        <f>MIN(K$136:$K191)</f>
        <v>11.687500000000018</v>
      </c>
      <c r="N191" s="24">
        <f t="shared" si="44"/>
        <v>-79.362880886426566</v>
      </c>
      <c r="O191" s="24">
        <f t="shared" si="45"/>
        <v>23.375000000000036</v>
      </c>
      <c r="P191" s="45"/>
      <c r="Q191" s="52">
        <f t="shared" si="58"/>
        <v>0.47368421052631582</v>
      </c>
      <c r="R191" s="24">
        <f t="shared" si="46"/>
        <v>27.700831024930746</v>
      </c>
      <c r="S191" s="24">
        <f t="shared" si="47"/>
        <v>22.5</v>
      </c>
      <c r="T191" s="45"/>
      <c r="U191" s="36">
        <f t="shared" si="48"/>
        <v>0</v>
      </c>
      <c r="V191" s="36">
        <f t="shared" si="59"/>
        <v>8.6447368421052637</v>
      </c>
      <c r="W191" s="24">
        <f t="shared" si="60"/>
        <v>36.34556786703601</v>
      </c>
      <c r="X191" s="24">
        <f t="shared" si="61"/>
        <v>13.855263157894736</v>
      </c>
      <c r="Y191" s="46"/>
      <c r="Z191" s="34">
        <v>0</v>
      </c>
      <c r="AA191" s="25">
        <f t="shared" si="49"/>
        <v>0</v>
      </c>
      <c r="AB191" s="10">
        <f t="shared" si="50"/>
        <v>0</v>
      </c>
      <c r="AC191" s="26">
        <f t="shared" si="51"/>
        <v>100</v>
      </c>
      <c r="AD191" s="47"/>
      <c r="AE191" s="26">
        <f t="shared" si="52"/>
        <v>0</v>
      </c>
      <c r="AF191" s="34">
        <v>0</v>
      </c>
      <c r="AG191" s="25">
        <f t="shared" si="53"/>
        <v>1</v>
      </c>
      <c r="AH191" s="10">
        <f t="shared" si="54"/>
        <v>0</v>
      </c>
      <c r="AI191" s="26">
        <f t="shared" si="55"/>
        <v>-100</v>
      </c>
      <c r="AJ191" s="47"/>
    </row>
    <row r="192" spans="2:36" ht="14.45">
      <c r="B192" s="22">
        <f t="shared" si="56"/>
        <v>0.12222222222222191</v>
      </c>
      <c r="D192" s="58" t="s">
        <v>110</v>
      </c>
      <c r="F192" s="31">
        <v>0</v>
      </c>
      <c r="G192" s="31">
        <v>0</v>
      </c>
      <c r="H192" s="52">
        <f t="shared" si="57"/>
        <v>0.24605263157894774</v>
      </c>
      <c r="I192" s="44"/>
      <c r="J192" s="54">
        <f t="shared" si="42"/>
        <v>39.681440443213283</v>
      </c>
      <c r="K192" s="55">
        <f t="shared" si="43"/>
        <v>11.687500000000018</v>
      </c>
      <c r="L192" s="54">
        <f>MIN(J$136:$J192)</f>
        <v>39.681440443213283</v>
      </c>
      <c r="M192" s="55">
        <f>MIN(K$136:$K192)</f>
        <v>11.687500000000018</v>
      </c>
      <c r="N192" s="24">
        <f t="shared" si="44"/>
        <v>-79.362880886426566</v>
      </c>
      <c r="O192" s="24">
        <f t="shared" si="45"/>
        <v>23.375000000000036</v>
      </c>
      <c r="P192" s="45"/>
      <c r="Q192" s="52">
        <f t="shared" si="58"/>
        <v>0.47368421052631582</v>
      </c>
      <c r="R192" s="24">
        <f t="shared" si="46"/>
        <v>27.700831024930746</v>
      </c>
      <c r="S192" s="24">
        <f t="shared" si="47"/>
        <v>22.5</v>
      </c>
      <c r="T192" s="45"/>
      <c r="U192" s="36">
        <f t="shared" si="48"/>
        <v>0</v>
      </c>
      <c r="V192" s="36">
        <f t="shared" si="59"/>
        <v>8.6447368421052637</v>
      </c>
      <c r="W192" s="24">
        <f t="shared" si="60"/>
        <v>36.34556786703601</v>
      </c>
      <c r="X192" s="24">
        <f t="shared" si="61"/>
        <v>13.855263157894736</v>
      </c>
      <c r="Y192" s="46"/>
      <c r="Z192" s="34">
        <v>0</v>
      </c>
      <c r="AA192" s="25">
        <f t="shared" si="49"/>
        <v>0</v>
      </c>
      <c r="AB192" s="10">
        <f t="shared" si="50"/>
        <v>0</v>
      </c>
      <c r="AC192" s="26">
        <f t="shared" si="51"/>
        <v>100</v>
      </c>
      <c r="AD192" s="47"/>
      <c r="AE192" s="26">
        <f t="shared" si="52"/>
        <v>0</v>
      </c>
      <c r="AF192" s="34">
        <v>0</v>
      </c>
      <c r="AG192" s="25">
        <f t="shared" si="53"/>
        <v>1</v>
      </c>
      <c r="AH192" s="10">
        <f t="shared" si="54"/>
        <v>0</v>
      </c>
      <c r="AI192" s="26">
        <f t="shared" si="55"/>
        <v>-100</v>
      </c>
      <c r="AJ192" s="47"/>
    </row>
    <row r="193" spans="2:36" ht="14.45">
      <c r="B193" s="22">
        <f t="shared" si="56"/>
        <v>0.12291666666666635</v>
      </c>
      <c r="D193" s="58" t="s">
        <v>110</v>
      </c>
      <c r="F193" s="31">
        <v>0</v>
      </c>
      <c r="G193" s="31">
        <v>0</v>
      </c>
      <c r="H193" s="52">
        <f t="shared" si="57"/>
        <v>0.24605263157894774</v>
      </c>
      <c r="I193" s="44"/>
      <c r="J193" s="54">
        <f t="shared" si="42"/>
        <v>39.681440443213283</v>
      </c>
      <c r="K193" s="55">
        <f t="shared" si="43"/>
        <v>11.687500000000018</v>
      </c>
      <c r="L193" s="54">
        <f>MIN(J$136:$J193)</f>
        <v>39.681440443213283</v>
      </c>
      <c r="M193" s="55">
        <f>MIN(K$136:$K193)</f>
        <v>11.687500000000018</v>
      </c>
      <c r="N193" s="24">
        <f t="shared" si="44"/>
        <v>-79.362880886426566</v>
      </c>
      <c r="O193" s="24">
        <f t="shared" si="45"/>
        <v>23.375000000000036</v>
      </c>
      <c r="P193" s="45"/>
      <c r="Q193" s="52">
        <f t="shared" si="58"/>
        <v>0.47368421052631582</v>
      </c>
      <c r="R193" s="24">
        <f t="shared" si="46"/>
        <v>27.700831024930746</v>
      </c>
      <c r="S193" s="24">
        <f t="shared" si="47"/>
        <v>22.5</v>
      </c>
      <c r="T193" s="45"/>
      <c r="U193" s="36">
        <f t="shared" si="48"/>
        <v>0</v>
      </c>
      <c r="V193" s="36">
        <f t="shared" si="59"/>
        <v>8.6447368421052637</v>
      </c>
      <c r="W193" s="24">
        <f t="shared" si="60"/>
        <v>36.34556786703601</v>
      </c>
      <c r="X193" s="24">
        <f t="shared" si="61"/>
        <v>13.855263157894736</v>
      </c>
      <c r="Y193" s="46"/>
      <c r="Z193" s="34">
        <v>0</v>
      </c>
      <c r="AA193" s="25">
        <f t="shared" si="49"/>
        <v>0</v>
      </c>
      <c r="AB193" s="10">
        <f t="shared" si="50"/>
        <v>0</v>
      </c>
      <c r="AC193" s="26">
        <f t="shared" si="51"/>
        <v>100</v>
      </c>
      <c r="AD193" s="47"/>
      <c r="AE193" s="26">
        <f t="shared" si="52"/>
        <v>0</v>
      </c>
      <c r="AF193" s="34">
        <v>0</v>
      </c>
      <c r="AG193" s="25">
        <f t="shared" si="53"/>
        <v>1</v>
      </c>
      <c r="AH193" s="10">
        <f t="shared" si="54"/>
        <v>0</v>
      </c>
      <c r="AI193" s="26">
        <f t="shared" si="55"/>
        <v>-100</v>
      </c>
      <c r="AJ193" s="47"/>
    </row>
    <row r="194" spans="2:36" ht="14.45">
      <c r="B194" s="22">
        <f t="shared" si="56"/>
        <v>0.1236111111111108</v>
      </c>
      <c r="D194" s="58" t="s">
        <v>110</v>
      </c>
      <c r="F194" s="31">
        <v>0</v>
      </c>
      <c r="G194" s="31">
        <v>0</v>
      </c>
      <c r="H194" s="52">
        <f t="shared" si="57"/>
        <v>0.24605263157894774</v>
      </c>
      <c r="I194" s="44"/>
      <c r="J194" s="54">
        <f t="shared" si="42"/>
        <v>39.681440443213283</v>
      </c>
      <c r="K194" s="55">
        <f t="shared" si="43"/>
        <v>11.687500000000018</v>
      </c>
      <c r="L194" s="54">
        <f>MIN(J$136:$J194)</f>
        <v>39.681440443213283</v>
      </c>
      <c r="M194" s="55">
        <f>MIN(K$136:$K194)</f>
        <v>11.687500000000018</v>
      </c>
      <c r="N194" s="24">
        <f t="shared" si="44"/>
        <v>-79.362880886426566</v>
      </c>
      <c r="O194" s="24">
        <f t="shared" si="45"/>
        <v>23.375000000000036</v>
      </c>
      <c r="P194" s="45"/>
      <c r="Q194" s="52">
        <f t="shared" si="58"/>
        <v>0.47368421052631582</v>
      </c>
      <c r="R194" s="24">
        <f t="shared" si="46"/>
        <v>27.700831024930746</v>
      </c>
      <c r="S194" s="24">
        <f t="shared" si="47"/>
        <v>22.5</v>
      </c>
      <c r="T194" s="45"/>
      <c r="U194" s="36">
        <f t="shared" si="48"/>
        <v>0</v>
      </c>
      <c r="V194" s="36">
        <f t="shared" si="59"/>
        <v>8.6447368421052637</v>
      </c>
      <c r="W194" s="24">
        <f t="shared" si="60"/>
        <v>36.34556786703601</v>
      </c>
      <c r="X194" s="24">
        <f t="shared" si="61"/>
        <v>13.855263157894736</v>
      </c>
      <c r="Y194" s="46"/>
      <c r="Z194" s="34">
        <v>0</v>
      </c>
      <c r="AA194" s="25">
        <f t="shared" si="49"/>
        <v>0</v>
      </c>
      <c r="AB194" s="10">
        <f t="shared" si="50"/>
        <v>0</v>
      </c>
      <c r="AC194" s="26">
        <f t="shared" si="51"/>
        <v>100</v>
      </c>
      <c r="AD194" s="47"/>
      <c r="AE194" s="26">
        <f t="shared" si="52"/>
        <v>0</v>
      </c>
      <c r="AF194" s="34">
        <v>0</v>
      </c>
      <c r="AG194" s="25">
        <f t="shared" si="53"/>
        <v>1</v>
      </c>
      <c r="AH194" s="10">
        <f t="shared" si="54"/>
        <v>0</v>
      </c>
      <c r="AI194" s="26">
        <f t="shared" si="55"/>
        <v>-100</v>
      </c>
      <c r="AJ194" s="47"/>
    </row>
    <row r="195" spans="2:36" ht="14.45">
      <c r="B195" s="22">
        <f t="shared" si="56"/>
        <v>0.12430555555555524</v>
      </c>
      <c r="D195" s="58" t="s">
        <v>110</v>
      </c>
      <c r="F195" s="31">
        <v>0</v>
      </c>
      <c r="G195" s="31">
        <v>0</v>
      </c>
      <c r="H195" s="52">
        <f t="shared" si="57"/>
        <v>0.24605263157894774</v>
      </c>
      <c r="I195" s="44"/>
      <c r="J195" s="54">
        <f t="shared" si="42"/>
        <v>39.681440443213283</v>
      </c>
      <c r="K195" s="55">
        <f t="shared" si="43"/>
        <v>11.687500000000018</v>
      </c>
      <c r="L195" s="54">
        <f>MIN(J$136:$J195)</f>
        <v>39.681440443213283</v>
      </c>
      <c r="M195" s="55">
        <f>MIN(K$136:$K195)</f>
        <v>11.687500000000018</v>
      </c>
      <c r="N195" s="24">
        <f t="shared" si="44"/>
        <v>-79.362880886426566</v>
      </c>
      <c r="O195" s="24">
        <f t="shared" si="45"/>
        <v>23.375000000000036</v>
      </c>
      <c r="P195" s="45"/>
      <c r="Q195" s="52">
        <f t="shared" si="58"/>
        <v>0.47368421052631582</v>
      </c>
      <c r="R195" s="24">
        <f t="shared" si="46"/>
        <v>27.700831024930746</v>
      </c>
      <c r="S195" s="24">
        <f t="shared" si="47"/>
        <v>22.5</v>
      </c>
      <c r="T195" s="45"/>
      <c r="U195" s="36">
        <f t="shared" si="48"/>
        <v>0</v>
      </c>
      <c r="V195" s="36">
        <f t="shared" si="59"/>
        <v>8.6447368421052637</v>
      </c>
      <c r="W195" s="24">
        <f t="shared" si="60"/>
        <v>36.34556786703601</v>
      </c>
      <c r="X195" s="24">
        <f t="shared" si="61"/>
        <v>13.855263157894736</v>
      </c>
      <c r="Y195" s="46"/>
      <c r="Z195" s="34">
        <v>0</v>
      </c>
      <c r="AA195" s="25">
        <f t="shared" si="49"/>
        <v>0</v>
      </c>
      <c r="AB195" s="10">
        <f t="shared" si="50"/>
        <v>0</v>
      </c>
      <c r="AC195" s="26">
        <f t="shared" si="51"/>
        <v>100</v>
      </c>
      <c r="AD195" s="47"/>
      <c r="AE195" s="26">
        <f t="shared" si="52"/>
        <v>0</v>
      </c>
      <c r="AF195" s="34">
        <v>0</v>
      </c>
      <c r="AG195" s="25">
        <f t="shared" si="53"/>
        <v>1</v>
      </c>
      <c r="AH195" s="10">
        <f t="shared" si="54"/>
        <v>0</v>
      </c>
      <c r="AI195" s="26">
        <f t="shared" si="55"/>
        <v>-100</v>
      </c>
      <c r="AJ195" s="47"/>
    </row>
    <row r="196" spans="2:36" ht="14.45">
      <c r="B196" s="22">
        <f t="shared" si="56"/>
        <v>0.12499999999999968</v>
      </c>
      <c r="D196" s="58" t="s">
        <v>110</v>
      </c>
      <c r="F196" s="31">
        <v>0</v>
      </c>
      <c r="G196" s="31">
        <v>0</v>
      </c>
      <c r="H196" s="52">
        <f t="shared" si="57"/>
        <v>0.24605263157894774</v>
      </c>
      <c r="I196" s="44"/>
      <c r="J196" s="54">
        <f t="shared" si="42"/>
        <v>39.681440443213283</v>
      </c>
      <c r="K196" s="55">
        <f t="shared" si="43"/>
        <v>11.687500000000018</v>
      </c>
      <c r="L196" s="54">
        <f>MIN(J$136:$J196)</f>
        <v>39.681440443213283</v>
      </c>
      <c r="M196" s="55">
        <f>MIN(K$136:$K196)</f>
        <v>11.687500000000018</v>
      </c>
      <c r="N196" s="24">
        <f t="shared" si="44"/>
        <v>-79.362880886426566</v>
      </c>
      <c r="O196" s="24">
        <f t="shared" si="45"/>
        <v>23.375000000000036</v>
      </c>
      <c r="P196" s="45"/>
      <c r="Q196" s="52">
        <f t="shared" si="58"/>
        <v>0.47368421052631582</v>
      </c>
      <c r="R196" s="24">
        <f t="shared" si="46"/>
        <v>27.700831024930746</v>
      </c>
      <c r="S196" s="24">
        <f t="shared" si="47"/>
        <v>22.5</v>
      </c>
      <c r="T196" s="45"/>
      <c r="U196" s="36">
        <f t="shared" si="48"/>
        <v>0</v>
      </c>
      <c r="V196" s="36">
        <f t="shared" si="59"/>
        <v>8.6447368421052637</v>
      </c>
      <c r="W196" s="24">
        <f t="shared" si="60"/>
        <v>36.34556786703601</v>
      </c>
      <c r="X196" s="24">
        <f t="shared" si="61"/>
        <v>13.855263157894736</v>
      </c>
      <c r="Y196" s="46"/>
      <c r="Z196" s="34">
        <v>0</v>
      </c>
      <c r="AA196" s="25">
        <f t="shared" si="49"/>
        <v>0</v>
      </c>
      <c r="AB196" s="10">
        <f t="shared" si="50"/>
        <v>0</v>
      </c>
      <c r="AC196" s="26">
        <f t="shared" si="51"/>
        <v>100</v>
      </c>
      <c r="AD196" s="47"/>
      <c r="AE196" s="26">
        <f t="shared" si="52"/>
        <v>0</v>
      </c>
      <c r="AF196" s="34">
        <v>0</v>
      </c>
      <c r="AG196" s="25">
        <f t="shared" si="53"/>
        <v>1</v>
      </c>
      <c r="AH196" s="10">
        <f t="shared" si="54"/>
        <v>0</v>
      </c>
      <c r="AI196" s="26">
        <f t="shared" si="55"/>
        <v>-100</v>
      </c>
      <c r="AJ196" s="47"/>
    </row>
    <row r="197" spans="2:36" ht="14.45">
      <c r="B197" s="22">
        <f t="shared" si="56"/>
        <v>0.12569444444444414</v>
      </c>
      <c r="D197" s="59" t="s">
        <v>111</v>
      </c>
      <c r="F197" s="31">
        <v>0</v>
      </c>
      <c r="G197" s="31">
        <v>0</v>
      </c>
      <c r="H197" s="52">
        <f t="shared" si="57"/>
        <v>0.24605263157894774</v>
      </c>
      <c r="I197" s="44"/>
      <c r="J197" s="54">
        <f t="shared" si="42"/>
        <v>39.681440443213283</v>
      </c>
      <c r="K197" s="55">
        <f t="shared" si="43"/>
        <v>11.687500000000018</v>
      </c>
      <c r="L197" s="54">
        <f>MIN(J$136:$J197)</f>
        <v>39.681440443213283</v>
      </c>
      <c r="M197" s="55">
        <f>MIN(K$136:$K197)</f>
        <v>11.687500000000018</v>
      </c>
      <c r="N197" s="24">
        <f t="shared" si="44"/>
        <v>-79.362880886426566</v>
      </c>
      <c r="O197" s="24">
        <f t="shared" si="45"/>
        <v>23.375000000000036</v>
      </c>
      <c r="P197" s="45"/>
      <c r="Q197" s="52">
        <f t="shared" si="58"/>
        <v>0.47368421052631582</v>
      </c>
      <c r="R197" s="24">
        <f t="shared" si="46"/>
        <v>27.700831024930746</v>
      </c>
      <c r="S197" s="24">
        <f t="shared" si="47"/>
        <v>22.5</v>
      </c>
      <c r="T197" s="45"/>
      <c r="U197" s="36">
        <f t="shared" si="48"/>
        <v>0</v>
      </c>
      <c r="V197" s="36">
        <f t="shared" si="59"/>
        <v>8.6447368421052637</v>
      </c>
      <c r="W197" s="24">
        <f t="shared" si="60"/>
        <v>36.34556786703601</v>
      </c>
      <c r="X197" s="24">
        <f t="shared" si="61"/>
        <v>13.855263157894736</v>
      </c>
      <c r="Y197" s="46"/>
      <c r="Z197" s="34">
        <v>0</v>
      </c>
      <c r="AA197" s="25">
        <f t="shared" si="49"/>
        <v>0</v>
      </c>
      <c r="AB197" s="10">
        <f t="shared" si="50"/>
        <v>0</v>
      </c>
      <c r="AC197" s="26">
        <f t="shared" si="51"/>
        <v>100</v>
      </c>
      <c r="AD197" s="47"/>
      <c r="AE197" s="26">
        <f t="shared" si="52"/>
        <v>0</v>
      </c>
      <c r="AF197" s="34">
        <v>0</v>
      </c>
      <c r="AG197" s="25">
        <f t="shared" si="53"/>
        <v>1</v>
      </c>
      <c r="AH197" s="10">
        <f t="shared" si="54"/>
        <v>0</v>
      </c>
      <c r="AI197" s="26">
        <f t="shared" si="55"/>
        <v>-100</v>
      </c>
      <c r="AJ197" s="47"/>
    </row>
    <row r="198" spans="2:36" ht="14.45">
      <c r="B198" s="22">
        <f t="shared" si="56"/>
        <v>0.12638888888888858</v>
      </c>
      <c r="D198" s="59" t="s">
        <v>111</v>
      </c>
      <c r="F198" s="31">
        <v>0</v>
      </c>
      <c r="G198" s="31">
        <v>0</v>
      </c>
      <c r="H198" s="52">
        <f t="shared" si="57"/>
        <v>0.24605263157894774</v>
      </c>
      <c r="I198" s="44"/>
      <c r="J198" s="54">
        <f t="shared" si="42"/>
        <v>39.681440443213283</v>
      </c>
      <c r="K198" s="55">
        <f t="shared" si="43"/>
        <v>11.687500000000018</v>
      </c>
      <c r="L198" s="54">
        <f>MIN(J$136:$J198)</f>
        <v>39.681440443213283</v>
      </c>
      <c r="M198" s="55">
        <f>MIN(K$136:$K198)</f>
        <v>11.687500000000018</v>
      </c>
      <c r="N198" s="24">
        <f t="shared" si="44"/>
        <v>-79.362880886426566</v>
      </c>
      <c r="O198" s="24">
        <f t="shared" si="45"/>
        <v>23.375000000000036</v>
      </c>
      <c r="P198" s="45"/>
      <c r="Q198" s="52">
        <f t="shared" si="58"/>
        <v>0.47368421052631582</v>
      </c>
      <c r="R198" s="24">
        <f t="shared" si="46"/>
        <v>27.700831024930746</v>
      </c>
      <c r="S198" s="24">
        <f t="shared" si="47"/>
        <v>22.5</v>
      </c>
      <c r="T198" s="45"/>
      <c r="U198" s="36">
        <f t="shared" si="48"/>
        <v>0</v>
      </c>
      <c r="V198" s="36">
        <f t="shared" si="59"/>
        <v>8.6447368421052637</v>
      </c>
      <c r="W198" s="24">
        <f t="shared" si="60"/>
        <v>36.34556786703601</v>
      </c>
      <c r="X198" s="24">
        <f t="shared" si="61"/>
        <v>13.855263157894736</v>
      </c>
      <c r="Y198" s="46"/>
      <c r="Z198" s="34">
        <v>0</v>
      </c>
      <c r="AA198" s="25">
        <f t="shared" si="49"/>
        <v>0</v>
      </c>
      <c r="AB198" s="10">
        <f t="shared" si="50"/>
        <v>0</v>
      </c>
      <c r="AC198" s="26">
        <f t="shared" si="51"/>
        <v>100</v>
      </c>
      <c r="AD198" s="47"/>
      <c r="AE198" s="26">
        <f t="shared" si="52"/>
        <v>0</v>
      </c>
      <c r="AF198" s="34">
        <v>0</v>
      </c>
      <c r="AG198" s="25">
        <f t="shared" si="53"/>
        <v>1</v>
      </c>
      <c r="AH198" s="10">
        <f t="shared" si="54"/>
        <v>0</v>
      </c>
      <c r="AI198" s="26">
        <f t="shared" si="55"/>
        <v>-100</v>
      </c>
      <c r="AJ198" s="47"/>
    </row>
    <row r="199" spans="2:36" ht="14.45">
      <c r="B199" s="22">
        <f t="shared" si="56"/>
        <v>0.12708333333333302</v>
      </c>
      <c r="D199" s="59" t="s">
        <v>111</v>
      </c>
      <c r="F199" s="31">
        <v>0</v>
      </c>
      <c r="G199" s="31">
        <v>0</v>
      </c>
      <c r="H199" s="52">
        <f t="shared" si="57"/>
        <v>0.24605263157894774</v>
      </c>
      <c r="I199" s="44"/>
      <c r="J199" s="54">
        <f t="shared" si="42"/>
        <v>39.681440443213283</v>
      </c>
      <c r="K199" s="55">
        <f t="shared" si="43"/>
        <v>11.687500000000018</v>
      </c>
      <c r="L199" s="54">
        <f>MIN(J$136:$J199)</f>
        <v>39.681440443213283</v>
      </c>
      <c r="M199" s="55">
        <f>MIN(K$136:$K199)</f>
        <v>11.687500000000018</v>
      </c>
      <c r="N199" s="24">
        <f t="shared" si="44"/>
        <v>-79.362880886426566</v>
      </c>
      <c r="O199" s="24">
        <f t="shared" si="45"/>
        <v>23.375000000000036</v>
      </c>
      <c r="P199" s="45"/>
      <c r="Q199" s="52">
        <f t="shared" si="58"/>
        <v>0.47368421052631582</v>
      </c>
      <c r="R199" s="24">
        <f t="shared" si="46"/>
        <v>27.700831024930746</v>
      </c>
      <c r="S199" s="24">
        <f t="shared" si="47"/>
        <v>22.5</v>
      </c>
      <c r="T199" s="45"/>
      <c r="U199" s="36">
        <f t="shared" si="48"/>
        <v>0</v>
      </c>
      <c r="V199" s="36">
        <f t="shared" si="59"/>
        <v>8.6447368421052637</v>
      </c>
      <c r="W199" s="24">
        <f t="shared" si="60"/>
        <v>36.34556786703601</v>
      </c>
      <c r="X199" s="24">
        <f t="shared" si="61"/>
        <v>13.855263157894736</v>
      </c>
      <c r="Y199" s="46"/>
      <c r="Z199" s="34">
        <v>0</v>
      </c>
      <c r="AA199" s="25">
        <f t="shared" si="49"/>
        <v>0</v>
      </c>
      <c r="AB199" s="10">
        <f t="shared" si="50"/>
        <v>0</v>
      </c>
      <c r="AC199" s="26">
        <f t="shared" si="51"/>
        <v>100</v>
      </c>
      <c r="AD199" s="47"/>
      <c r="AE199" s="26">
        <f t="shared" si="52"/>
        <v>0</v>
      </c>
      <c r="AF199" s="34">
        <v>0</v>
      </c>
      <c r="AG199" s="25">
        <f t="shared" si="53"/>
        <v>1</v>
      </c>
      <c r="AH199" s="10">
        <f t="shared" si="54"/>
        <v>0</v>
      </c>
      <c r="AI199" s="26">
        <f t="shared" si="55"/>
        <v>-100</v>
      </c>
      <c r="AJ199" s="47"/>
    </row>
    <row r="200" spans="2:36" ht="14.45">
      <c r="B200" s="22">
        <f t="shared" si="56"/>
        <v>0.12777777777777746</v>
      </c>
      <c r="D200" s="59" t="s">
        <v>111</v>
      </c>
      <c r="F200" s="31">
        <v>0</v>
      </c>
      <c r="G200" s="31">
        <v>0</v>
      </c>
      <c r="H200" s="52">
        <f t="shared" si="57"/>
        <v>0.24605263157894774</v>
      </c>
      <c r="I200" s="44"/>
      <c r="J200" s="54">
        <f t="shared" si="42"/>
        <v>39.681440443213283</v>
      </c>
      <c r="K200" s="55">
        <f t="shared" si="43"/>
        <v>11.687500000000018</v>
      </c>
      <c r="L200" s="54">
        <f>MIN(J$136:$J200)</f>
        <v>39.681440443213283</v>
      </c>
      <c r="M200" s="55">
        <f>MIN(K$136:$K200)</f>
        <v>11.687500000000018</v>
      </c>
      <c r="N200" s="24">
        <f t="shared" si="44"/>
        <v>-79.362880886426566</v>
      </c>
      <c r="O200" s="24">
        <f t="shared" si="45"/>
        <v>23.375000000000036</v>
      </c>
      <c r="P200" s="45"/>
      <c r="Q200" s="52">
        <f t="shared" si="58"/>
        <v>0.47368421052631582</v>
      </c>
      <c r="R200" s="24">
        <f t="shared" si="46"/>
        <v>27.700831024930746</v>
      </c>
      <c r="S200" s="24">
        <f t="shared" si="47"/>
        <v>22.5</v>
      </c>
      <c r="T200" s="45"/>
      <c r="U200" s="36">
        <f t="shared" si="48"/>
        <v>0</v>
      </c>
      <c r="V200" s="36">
        <f t="shared" si="59"/>
        <v>8.6447368421052637</v>
      </c>
      <c r="W200" s="24">
        <f t="shared" si="60"/>
        <v>36.34556786703601</v>
      </c>
      <c r="X200" s="24">
        <f t="shared" si="61"/>
        <v>13.855263157894736</v>
      </c>
      <c r="Y200" s="46"/>
      <c r="Z200" s="34">
        <v>0</v>
      </c>
      <c r="AA200" s="25">
        <f t="shared" si="49"/>
        <v>0</v>
      </c>
      <c r="AB200" s="10">
        <f t="shared" si="50"/>
        <v>0</v>
      </c>
      <c r="AC200" s="26">
        <f t="shared" si="51"/>
        <v>100</v>
      </c>
      <c r="AD200" s="47"/>
      <c r="AE200" s="26">
        <f t="shared" si="52"/>
        <v>0</v>
      </c>
      <c r="AF200" s="34">
        <v>0</v>
      </c>
      <c r="AG200" s="25">
        <f t="shared" si="53"/>
        <v>1</v>
      </c>
      <c r="AH200" s="10">
        <f t="shared" si="54"/>
        <v>0</v>
      </c>
      <c r="AI200" s="26">
        <f t="shared" si="55"/>
        <v>-100</v>
      </c>
      <c r="AJ200" s="47"/>
    </row>
    <row r="201" spans="2:36" ht="14.45">
      <c r="B201" s="22">
        <f t="shared" si="56"/>
        <v>0.1284722222222219</v>
      </c>
      <c r="D201" s="59" t="s">
        <v>111</v>
      </c>
      <c r="F201" s="31">
        <v>0</v>
      </c>
      <c r="G201" s="31">
        <v>0</v>
      </c>
      <c r="H201" s="52">
        <f t="shared" si="57"/>
        <v>0.24605263157894774</v>
      </c>
      <c r="I201" s="44"/>
      <c r="J201" s="54">
        <f t="shared" si="42"/>
        <v>39.681440443213283</v>
      </c>
      <c r="K201" s="55">
        <f t="shared" si="43"/>
        <v>11.687500000000018</v>
      </c>
      <c r="L201" s="54">
        <f>MIN(J$136:$J201)</f>
        <v>39.681440443213283</v>
      </c>
      <c r="M201" s="55">
        <f>MIN(K$136:$K201)</f>
        <v>11.687500000000018</v>
      </c>
      <c r="N201" s="24">
        <f t="shared" si="44"/>
        <v>-79.362880886426566</v>
      </c>
      <c r="O201" s="24">
        <f t="shared" si="45"/>
        <v>23.375000000000036</v>
      </c>
      <c r="P201" s="45"/>
      <c r="Q201" s="52">
        <f t="shared" si="58"/>
        <v>0.47368421052631582</v>
      </c>
      <c r="R201" s="24">
        <f t="shared" si="46"/>
        <v>27.700831024930746</v>
      </c>
      <c r="S201" s="24">
        <f t="shared" si="47"/>
        <v>22.5</v>
      </c>
      <c r="T201" s="45"/>
      <c r="U201" s="36">
        <f t="shared" si="48"/>
        <v>0</v>
      </c>
      <c r="V201" s="36">
        <f t="shared" si="59"/>
        <v>8.6447368421052637</v>
      </c>
      <c r="W201" s="24">
        <f t="shared" si="60"/>
        <v>36.34556786703601</v>
      </c>
      <c r="X201" s="24">
        <f t="shared" si="61"/>
        <v>13.855263157894736</v>
      </c>
      <c r="Y201" s="46"/>
      <c r="Z201" s="34">
        <v>0</v>
      </c>
      <c r="AA201" s="25">
        <f t="shared" si="49"/>
        <v>0</v>
      </c>
      <c r="AB201" s="10">
        <f t="shared" si="50"/>
        <v>0</v>
      </c>
      <c r="AC201" s="26">
        <f t="shared" si="51"/>
        <v>100</v>
      </c>
      <c r="AD201" s="47"/>
      <c r="AE201" s="26">
        <f t="shared" si="52"/>
        <v>0</v>
      </c>
      <c r="AF201" s="34">
        <v>0</v>
      </c>
      <c r="AG201" s="25">
        <f t="shared" si="53"/>
        <v>1</v>
      </c>
      <c r="AH201" s="10">
        <f t="shared" si="54"/>
        <v>0</v>
      </c>
      <c r="AI201" s="26">
        <f t="shared" si="55"/>
        <v>-100</v>
      </c>
      <c r="AJ201" s="47"/>
    </row>
    <row r="202" spans="2:36" ht="14.45">
      <c r="B202" s="22">
        <f t="shared" si="56"/>
        <v>0.12916666666666635</v>
      </c>
      <c r="D202" s="59" t="s">
        <v>111</v>
      </c>
      <c r="F202" s="31">
        <v>0</v>
      </c>
      <c r="G202" s="31">
        <v>0</v>
      </c>
      <c r="H202" s="52">
        <f t="shared" si="57"/>
        <v>0.24605263157894774</v>
      </c>
      <c r="I202" s="44"/>
      <c r="J202" s="54">
        <f t="shared" si="42"/>
        <v>39.681440443213283</v>
      </c>
      <c r="K202" s="55">
        <f t="shared" si="43"/>
        <v>11.687500000000018</v>
      </c>
      <c r="L202" s="54">
        <f>MIN(J$136:$J202)</f>
        <v>39.681440443213283</v>
      </c>
      <c r="M202" s="55">
        <f>MIN(K$136:$K202)</f>
        <v>11.687500000000018</v>
      </c>
      <c r="N202" s="24">
        <f t="shared" si="44"/>
        <v>-79.362880886426566</v>
      </c>
      <c r="O202" s="24">
        <f t="shared" si="45"/>
        <v>23.375000000000036</v>
      </c>
      <c r="P202" s="45"/>
      <c r="Q202" s="52">
        <f t="shared" si="58"/>
        <v>0.47368421052631582</v>
      </c>
      <c r="R202" s="24">
        <f t="shared" si="46"/>
        <v>27.700831024930746</v>
      </c>
      <c r="S202" s="24">
        <f t="shared" si="47"/>
        <v>22.5</v>
      </c>
      <c r="T202" s="45"/>
      <c r="U202" s="36">
        <f t="shared" si="48"/>
        <v>0</v>
      </c>
      <c r="V202" s="36">
        <f t="shared" si="59"/>
        <v>8.6447368421052637</v>
      </c>
      <c r="W202" s="24">
        <f t="shared" si="60"/>
        <v>36.34556786703601</v>
      </c>
      <c r="X202" s="24">
        <f t="shared" si="61"/>
        <v>13.855263157894736</v>
      </c>
      <c r="Y202" s="46"/>
      <c r="Z202" s="34">
        <v>0</v>
      </c>
      <c r="AA202" s="25">
        <f t="shared" si="49"/>
        <v>0</v>
      </c>
      <c r="AB202" s="10">
        <f t="shared" si="50"/>
        <v>0</v>
      </c>
      <c r="AC202" s="26">
        <f t="shared" si="51"/>
        <v>100</v>
      </c>
      <c r="AD202" s="47"/>
      <c r="AE202" s="26">
        <f t="shared" si="52"/>
        <v>0</v>
      </c>
      <c r="AF202" s="34">
        <v>0</v>
      </c>
      <c r="AG202" s="25">
        <f t="shared" si="53"/>
        <v>1</v>
      </c>
      <c r="AH202" s="10">
        <f t="shared" si="54"/>
        <v>0</v>
      </c>
      <c r="AI202" s="26">
        <f t="shared" si="55"/>
        <v>-100</v>
      </c>
      <c r="AJ202" s="47"/>
    </row>
    <row r="203" spans="2:36" ht="14.45">
      <c r="B203" s="22">
        <f t="shared" si="56"/>
        <v>0.12986111111111079</v>
      </c>
      <c r="D203" s="59" t="s">
        <v>111</v>
      </c>
      <c r="F203" s="31">
        <v>0</v>
      </c>
      <c r="G203" s="31">
        <v>0</v>
      </c>
      <c r="H203" s="52">
        <f t="shared" si="57"/>
        <v>0.24605263157894774</v>
      </c>
      <c r="I203" s="44"/>
      <c r="J203" s="54">
        <f t="shared" si="42"/>
        <v>39.681440443213283</v>
      </c>
      <c r="K203" s="55">
        <f t="shared" si="43"/>
        <v>11.687500000000018</v>
      </c>
      <c r="L203" s="54">
        <f>MIN(J$136:$J203)</f>
        <v>39.681440443213283</v>
      </c>
      <c r="M203" s="55">
        <f>MIN(K$136:$K203)</f>
        <v>11.687500000000018</v>
      </c>
      <c r="N203" s="24">
        <f t="shared" si="44"/>
        <v>-79.362880886426566</v>
      </c>
      <c r="O203" s="24">
        <f t="shared" si="45"/>
        <v>23.375000000000036</v>
      </c>
      <c r="P203" s="45"/>
      <c r="Q203" s="52">
        <f t="shared" si="58"/>
        <v>0.47368421052631582</v>
      </c>
      <c r="R203" s="24">
        <f t="shared" si="46"/>
        <v>27.700831024930746</v>
      </c>
      <c r="S203" s="24">
        <f t="shared" si="47"/>
        <v>22.5</v>
      </c>
      <c r="T203" s="45"/>
      <c r="U203" s="36">
        <f t="shared" si="48"/>
        <v>0</v>
      </c>
      <c r="V203" s="36">
        <f t="shared" si="59"/>
        <v>8.6447368421052637</v>
      </c>
      <c r="W203" s="24">
        <f t="shared" si="60"/>
        <v>36.34556786703601</v>
      </c>
      <c r="X203" s="24">
        <f t="shared" si="61"/>
        <v>13.855263157894736</v>
      </c>
      <c r="Y203" s="46"/>
      <c r="Z203" s="34">
        <v>0</v>
      </c>
      <c r="AA203" s="25">
        <f t="shared" si="49"/>
        <v>0</v>
      </c>
      <c r="AB203" s="10">
        <f t="shared" si="50"/>
        <v>0</v>
      </c>
      <c r="AC203" s="26">
        <f t="shared" si="51"/>
        <v>100</v>
      </c>
      <c r="AD203" s="47"/>
      <c r="AE203" s="26">
        <f t="shared" si="52"/>
        <v>0</v>
      </c>
      <c r="AF203" s="34">
        <v>0</v>
      </c>
      <c r="AG203" s="25">
        <f t="shared" si="53"/>
        <v>1</v>
      </c>
      <c r="AH203" s="10">
        <f t="shared" si="54"/>
        <v>0</v>
      </c>
      <c r="AI203" s="26">
        <f t="shared" si="55"/>
        <v>-100</v>
      </c>
      <c r="AJ203" s="47"/>
    </row>
    <row r="204" spans="2:36" ht="14.45">
      <c r="B204" s="22">
        <f t="shared" si="56"/>
        <v>0.13055555555555523</v>
      </c>
      <c r="D204" s="59" t="s">
        <v>111</v>
      </c>
      <c r="F204" s="31">
        <v>0</v>
      </c>
      <c r="G204" s="31">
        <v>0</v>
      </c>
      <c r="H204" s="52">
        <f t="shared" si="57"/>
        <v>0.24605263157894774</v>
      </c>
      <c r="I204" s="44"/>
      <c r="J204" s="54">
        <f t="shared" si="42"/>
        <v>39.681440443213283</v>
      </c>
      <c r="K204" s="55">
        <f t="shared" si="43"/>
        <v>11.687500000000018</v>
      </c>
      <c r="L204" s="54">
        <f>MIN(J$136:$J204)</f>
        <v>39.681440443213283</v>
      </c>
      <c r="M204" s="55">
        <f>MIN(K$136:$K204)</f>
        <v>11.687500000000018</v>
      </c>
      <c r="N204" s="24">
        <f t="shared" si="44"/>
        <v>-79.362880886426566</v>
      </c>
      <c r="O204" s="24">
        <f t="shared" si="45"/>
        <v>23.375000000000036</v>
      </c>
      <c r="P204" s="45"/>
      <c r="Q204" s="52">
        <f t="shared" si="58"/>
        <v>0.47368421052631582</v>
      </c>
      <c r="R204" s="24">
        <f t="shared" si="46"/>
        <v>27.700831024930746</v>
      </c>
      <c r="S204" s="24">
        <f t="shared" si="47"/>
        <v>22.5</v>
      </c>
      <c r="T204" s="45"/>
      <c r="U204" s="36">
        <f t="shared" si="48"/>
        <v>0</v>
      </c>
      <c r="V204" s="36">
        <f t="shared" si="59"/>
        <v>8.6447368421052637</v>
      </c>
      <c r="W204" s="24">
        <f t="shared" si="60"/>
        <v>36.34556786703601</v>
      </c>
      <c r="X204" s="24">
        <f t="shared" si="61"/>
        <v>13.855263157894736</v>
      </c>
      <c r="Y204" s="46"/>
      <c r="Z204" s="34">
        <v>0</v>
      </c>
      <c r="AA204" s="25">
        <f t="shared" si="49"/>
        <v>0</v>
      </c>
      <c r="AB204" s="10">
        <f t="shared" si="50"/>
        <v>0</v>
      </c>
      <c r="AC204" s="26">
        <f t="shared" si="51"/>
        <v>100</v>
      </c>
      <c r="AD204" s="47"/>
      <c r="AE204" s="26">
        <f t="shared" si="52"/>
        <v>0</v>
      </c>
      <c r="AF204" s="34">
        <v>0</v>
      </c>
      <c r="AG204" s="25">
        <f t="shared" si="53"/>
        <v>1</v>
      </c>
      <c r="AH204" s="10">
        <f t="shared" si="54"/>
        <v>0</v>
      </c>
      <c r="AI204" s="26">
        <f t="shared" si="55"/>
        <v>-100</v>
      </c>
      <c r="AJ204" s="47"/>
    </row>
    <row r="205" spans="2:36" ht="14.45">
      <c r="B205" s="22">
        <f t="shared" si="56"/>
        <v>0.13124999999999967</v>
      </c>
      <c r="D205" s="59" t="s">
        <v>111</v>
      </c>
      <c r="F205" s="31">
        <v>0</v>
      </c>
      <c r="G205" s="31">
        <v>0</v>
      </c>
      <c r="H205" s="52">
        <f t="shared" si="57"/>
        <v>0.24605263157894774</v>
      </c>
      <c r="I205" s="44"/>
      <c r="J205" s="54">
        <f t="shared" si="42"/>
        <v>39.681440443213283</v>
      </c>
      <c r="K205" s="55">
        <f t="shared" si="43"/>
        <v>11.687500000000018</v>
      </c>
      <c r="L205" s="54">
        <f>MIN(J$136:$J205)</f>
        <v>39.681440443213283</v>
      </c>
      <c r="M205" s="55">
        <f>MIN(K$136:$K205)</f>
        <v>11.687500000000018</v>
      </c>
      <c r="N205" s="24">
        <f t="shared" si="44"/>
        <v>-79.362880886426566</v>
      </c>
      <c r="O205" s="24">
        <f t="shared" si="45"/>
        <v>23.375000000000036</v>
      </c>
      <c r="P205" s="45"/>
      <c r="Q205" s="52">
        <f t="shared" si="58"/>
        <v>0.47368421052631582</v>
      </c>
      <c r="R205" s="24">
        <f t="shared" si="46"/>
        <v>27.700831024930746</v>
      </c>
      <c r="S205" s="24">
        <f t="shared" si="47"/>
        <v>22.5</v>
      </c>
      <c r="T205" s="45"/>
      <c r="U205" s="36">
        <f t="shared" si="48"/>
        <v>0</v>
      </c>
      <c r="V205" s="36">
        <f t="shared" si="59"/>
        <v>8.6447368421052637</v>
      </c>
      <c r="W205" s="24">
        <f t="shared" si="60"/>
        <v>36.34556786703601</v>
      </c>
      <c r="X205" s="24">
        <f t="shared" si="61"/>
        <v>13.855263157894736</v>
      </c>
      <c r="Y205" s="46"/>
      <c r="Z205" s="34">
        <v>0</v>
      </c>
      <c r="AA205" s="25">
        <f t="shared" si="49"/>
        <v>0</v>
      </c>
      <c r="AB205" s="10">
        <f t="shared" si="50"/>
        <v>0</v>
      </c>
      <c r="AC205" s="26">
        <f t="shared" si="51"/>
        <v>100</v>
      </c>
      <c r="AD205" s="47"/>
      <c r="AE205" s="26">
        <f t="shared" si="52"/>
        <v>0</v>
      </c>
      <c r="AF205" s="34">
        <v>0</v>
      </c>
      <c r="AG205" s="25">
        <f t="shared" si="53"/>
        <v>1</v>
      </c>
      <c r="AH205" s="10">
        <f t="shared" si="54"/>
        <v>0</v>
      </c>
      <c r="AI205" s="26">
        <f t="shared" si="55"/>
        <v>-100</v>
      </c>
      <c r="AJ205" s="47"/>
    </row>
    <row r="206" spans="2:36" ht="14.45">
      <c r="B206" s="22">
        <f t="shared" si="56"/>
        <v>0.13194444444444411</v>
      </c>
      <c r="D206" s="59" t="s">
        <v>111</v>
      </c>
      <c r="F206" s="31">
        <v>0</v>
      </c>
      <c r="G206" s="31">
        <v>0</v>
      </c>
      <c r="H206" s="52">
        <f t="shared" si="57"/>
        <v>0.24605263157894774</v>
      </c>
      <c r="I206" s="44"/>
      <c r="J206" s="54">
        <f t="shared" si="42"/>
        <v>39.681440443213283</v>
      </c>
      <c r="K206" s="55">
        <f t="shared" si="43"/>
        <v>11.687500000000018</v>
      </c>
      <c r="L206" s="54">
        <f>MIN(J$136:$J206)</f>
        <v>39.681440443213283</v>
      </c>
      <c r="M206" s="55">
        <f>MIN(K$136:$K206)</f>
        <v>11.687500000000018</v>
      </c>
      <c r="N206" s="24">
        <f t="shared" si="44"/>
        <v>-79.362880886426566</v>
      </c>
      <c r="O206" s="24">
        <f t="shared" si="45"/>
        <v>23.375000000000036</v>
      </c>
      <c r="P206" s="45"/>
      <c r="Q206" s="52">
        <f t="shared" si="58"/>
        <v>0.47368421052631582</v>
      </c>
      <c r="R206" s="24">
        <f t="shared" si="46"/>
        <v>27.700831024930746</v>
      </c>
      <c r="S206" s="24">
        <f t="shared" si="47"/>
        <v>22.5</v>
      </c>
      <c r="T206" s="45"/>
      <c r="U206" s="36">
        <f t="shared" si="48"/>
        <v>0</v>
      </c>
      <c r="V206" s="36">
        <f t="shared" si="59"/>
        <v>8.6447368421052637</v>
      </c>
      <c r="W206" s="24">
        <f t="shared" si="60"/>
        <v>36.34556786703601</v>
      </c>
      <c r="X206" s="24">
        <f t="shared" si="61"/>
        <v>13.855263157894736</v>
      </c>
      <c r="Y206" s="46"/>
      <c r="Z206" s="34">
        <v>0</v>
      </c>
      <c r="AA206" s="25">
        <f t="shared" si="49"/>
        <v>0</v>
      </c>
      <c r="AB206" s="10">
        <f t="shared" si="50"/>
        <v>0</v>
      </c>
      <c r="AC206" s="26">
        <f t="shared" si="51"/>
        <v>100</v>
      </c>
      <c r="AD206" s="47"/>
      <c r="AE206" s="26">
        <f t="shared" si="52"/>
        <v>0</v>
      </c>
      <c r="AF206" s="34">
        <v>0</v>
      </c>
      <c r="AG206" s="25">
        <f t="shared" si="53"/>
        <v>1</v>
      </c>
      <c r="AH206" s="10">
        <f t="shared" si="54"/>
        <v>0</v>
      </c>
      <c r="AI206" s="26">
        <f t="shared" si="55"/>
        <v>-100</v>
      </c>
      <c r="AJ206" s="47"/>
    </row>
    <row r="207" spans="2:36" ht="14.45">
      <c r="B207" s="22">
        <f t="shared" si="56"/>
        <v>0.13263888888888856</v>
      </c>
      <c r="D207" s="59" t="s">
        <v>111</v>
      </c>
      <c r="F207" s="31">
        <v>0</v>
      </c>
      <c r="G207" s="31">
        <v>0</v>
      </c>
      <c r="H207" s="52">
        <f t="shared" si="57"/>
        <v>0.24605263157894774</v>
      </c>
      <c r="I207" s="44"/>
      <c r="J207" s="54">
        <f t="shared" si="42"/>
        <v>39.681440443213283</v>
      </c>
      <c r="K207" s="55">
        <f t="shared" si="43"/>
        <v>11.687500000000018</v>
      </c>
      <c r="L207" s="54">
        <f>MIN(J$136:$J207)</f>
        <v>39.681440443213283</v>
      </c>
      <c r="M207" s="55">
        <f>MIN(K$136:$K207)</f>
        <v>11.687500000000018</v>
      </c>
      <c r="N207" s="24">
        <f t="shared" si="44"/>
        <v>-79.362880886426566</v>
      </c>
      <c r="O207" s="24">
        <f t="shared" si="45"/>
        <v>23.375000000000036</v>
      </c>
      <c r="P207" s="45"/>
      <c r="Q207" s="52">
        <f t="shared" si="58"/>
        <v>0.47368421052631582</v>
      </c>
      <c r="R207" s="24">
        <f t="shared" si="46"/>
        <v>27.700831024930746</v>
      </c>
      <c r="S207" s="24">
        <f t="shared" si="47"/>
        <v>22.5</v>
      </c>
      <c r="T207" s="45"/>
      <c r="U207" s="36">
        <f t="shared" si="48"/>
        <v>0</v>
      </c>
      <c r="V207" s="36">
        <f t="shared" si="59"/>
        <v>8.6447368421052637</v>
      </c>
      <c r="W207" s="24">
        <f t="shared" si="60"/>
        <v>36.34556786703601</v>
      </c>
      <c r="X207" s="24">
        <f t="shared" si="61"/>
        <v>13.855263157894736</v>
      </c>
      <c r="Y207" s="46"/>
      <c r="Z207" s="34">
        <v>0</v>
      </c>
      <c r="AA207" s="25">
        <f t="shared" si="49"/>
        <v>0</v>
      </c>
      <c r="AB207" s="10">
        <f t="shared" si="50"/>
        <v>0</v>
      </c>
      <c r="AC207" s="26">
        <f t="shared" si="51"/>
        <v>100</v>
      </c>
      <c r="AD207" s="47"/>
      <c r="AE207" s="26">
        <f t="shared" si="52"/>
        <v>0</v>
      </c>
      <c r="AF207" s="34">
        <v>0</v>
      </c>
      <c r="AG207" s="25">
        <f t="shared" si="53"/>
        <v>1</v>
      </c>
      <c r="AH207" s="10">
        <f t="shared" si="54"/>
        <v>0</v>
      </c>
      <c r="AI207" s="26">
        <f t="shared" si="55"/>
        <v>-100</v>
      </c>
      <c r="AJ207" s="47"/>
    </row>
    <row r="208" spans="2:36" ht="14.45">
      <c r="B208" s="22">
        <f t="shared" si="56"/>
        <v>0.133333333333333</v>
      </c>
      <c r="D208" s="59" t="s">
        <v>111</v>
      </c>
      <c r="F208" s="31">
        <v>0</v>
      </c>
      <c r="G208" s="31">
        <v>0</v>
      </c>
      <c r="H208" s="52">
        <f t="shared" si="57"/>
        <v>0.24605263157894774</v>
      </c>
      <c r="I208" s="44"/>
      <c r="J208" s="54">
        <f t="shared" si="42"/>
        <v>39.681440443213283</v>
      </c>
      <c r="K208" s="55">
        <f t="shared" si="43"/>
        <v>11.687500000000018</v>
      </c>
      <c r="L208" s="54">
        <f>MIN(J$136:$J208)</f>
        <v>39.681440443213283</v>
      </c>
      <c r="M208" s="55">
        <f>MIN(K$136:$K208)</f>
        <v>11.687500000000018</v>
      </c>
      <c r="N208" s="24">
        <f t="shared" si="44"/>
        <v>-79.362880886426566</v>
      </c>
      <c r="O208" s="24">
        <f t="shared" si="45"/>
        <v>23.375000000000036</v>
      </c>
      <c r="P208" s="45"/>
      <c r="Q208" s="52">
        <f t="shared" si="58"/>
        <v>0.47368421052631582</v>
      </c>
      <c r="R208" s="24">
        <f t="shared" si="46"/>
        <v>27.700831024930746</v>
      </c>
      <c r="S208" s="24">
        <f t="shared" si="47"/>
        <v>22.5</v>
      </c>
      <c r="T208" s="45"/>
      <c r="U208" s="36">
        <f t="shared" si="48"/>
        <v>0</v>
      </c>
      <c r="V208" s="36">
        <f t="shared" si="59"/>
        <v>8.6447368421052637</v>
      </c>
      <c r="W208" s="24">
        <f t="shared" si="60"/>
        <v>36.34556786703601</v>
      </c>
      <c r="X208" s="24">
        <f t="shared" si="61"/>
        <v>13.855263157894736</v>
      </c>
      <c r="Y208" s="46"/>
      <c r="Z208" s="34">
        <v>0</v>
      </c>
      <c r="AA208" s="25">
        <f t="shared" si="49"/>
        <v>0</v>
      </c>
      <c r="AB208" s="10">
        <f t="shared" si="50"/>
        <v>0</v>
      </c>
      <c r="AC208" s="26">
        <f t="shared" si="51"/>
        <v>100</v>
      </c>
      <c r="AD208" s="47"/>
      <c r="AE208" s="26">
        <f t="shared" si="52"/>
        <v>0</v>
      </c>
      <c r="AF208" s="34">
        <v>0</v>
      </c>
      <c r="AG208" s="25">
        <f t="shared" si="53"/>
        <v>1</v>
      </c>
      <c r="AH208" s="10">
        <f t="shared" si="54"/>
        <v>0</v>
      </c>
      <c r="AI208" s="26">
        <f t="shared" si="55"/>
        <v>-100</v>
      </c>
      <c r="AJ208" s="47"/>
    </row>
    <row r="209" spans="2:36" ht="14.45">
      <c r="B209" s="22">
        <f t="shared" si="56"/>
        <v>0.13402777777777744</v>
      </c>
      <c r="D209" s="59" t="s">
        <v>111</v>
      </c>
      <c r="F209" s="31">
        <v>0</v>
      </c>
      <c r="G209" s="31">
        <v>0</v>
      </c>
      <c r="H209" s="52">
        <f t="shared" si="57"/>
        <v>0.24605263157894774</v>
      </c>
      <c r="I209" s="44"/>
      <c r="J209" s="54">
        <f t="shared" si="42"/>
        <v>39.681440443213283</v>
      </c>
      <c r="K209" s="55">
        <f t="shared" si="43"/>
        <v>11.687500000000018</v>
      </c>
      <c r="L209" s="54">
        <f>MIN(J$136:$J209)</f>
        <v>39.681440443213283</v>
      </c>
      <c r="M209" s="55">
        <f>MIN(K$136:$K209)</f>
        <v>11.687500000000018</v>
      </c>
      <c r="N209" s="24">
        <f t="shared" si="44"/>
        <v>-79.362880886426566</v>
      </c>
      <c r="O209" s="24">
        <f t="shared" si="45"/>
        <v>23.375000000000036</v>
      </c>
      <c r="P209" s="45"/>
      <c r="Q209" s="52">
        <f t="shared" si="58"/>
        <v>0.47368421052631582</v>
      </c>
      <c r="R209" s="24">
        <f t="shared" si="46"/>
        <v>27.700831024930746</v>
      </c>
      <c r="S209" s="24">
        <f t="shared" si="47"/>
        <v>22.5</v>
      </c>
      <c r="T209" s="45"/>
      <c r="U209" s="36">
        <f t="shared" si="48"/>
        <v>0</v>
      </c>
      <c r="V209" s="36">
        <f t="shared" si="59"/>
        <v>8.6447368421052637</v>
      </c>
      <c r="W209" s="24">
        <f t="shared" si="60"/>
        <v>36.34556786703601</v>
      </c>
      <c r="X209" s="24">
        <f t="shared" si="61"/>
        <v>13.855263157894736</v>
      </c>
      <c r="Y209" s="46"/>
      <c r="Z209" s="34">
        <v>0</v>
      </c>
      <c r="AA209" s="25">
        <f t="shared" si="49"/>
        <v>0</v>
      </c>
      <c r="AB209" s="10">
        <f t="shared" si="50"/>
        <v>0</v>
      </c>
      <c r="AC209" s="26">
        <f t="shared" si="51"/>
        <v>100</v>
      </c>
      <c r="AD209" s="47"/>
      <c r="AE209" s="26">
        <f t="shared" si="52"/>
        <v>0</v>
      </c>
      <c r="AF209" s="34">
        <v>0</v>
      </c>
      <c r="AG209" s="25">
        <f t="shared" si="53"/>
        <v>1</v>
      </c>
      <c r="AH209" s="10">
        <f t="shared" si="54"/>
        <v>0</v>
      </c>
      <c r="AI209" s="26">
        <f t="shared" si="55"/>
        <v>-100</v>
      </c>
      <c r="AJ209" s="47"/>
    </row>
    <row r="210" spans="2:36" ht="14.45">
      <c r="B210" s="22">
        <f t="shared" si="56"/>
        <v>0.13472222222222188</v>
      </c>
      <c r="D210" s="59" t="s">
        <v>111</v>
      </c>
      <c r="F210" s="31">
        <v>0</v>
      </c>
      <c r="G210" s="31">
        <v>0</v>
      </c>
      <c r="H210" s="52">
        <f t="shared" si="57"/>
        <v>0.24605263157894774</v>
      </c>
      <c r="I210" s="44"/>
      <c r="J210" s="54">
        <f t="shared" ref="J210:J265" si="62">IF((-((($E$4*(1-H210))-((1-$E$6)*$E$4)-$AH210)/$D$8))&lt;(-$E$4*1),-$E$4*1,((($E$4*(1-H210))-((1-$E$6)*$E$4)-$AH210)/$D$8))</f>
        <v>39.681440443213283</v>
      </c>
      <c r="K210" s="55">
        <f t="shared" ref="K210:K265" si="63">IF((((($E$4*H210)-($E$4*$D$6)-$AB210)*$E$8))*1&gt;$E$4,$E$4*1,((($E$4*H210)-($E$4*$D$6)-$AB210)*$E$8))</f>
        <v>11.687500000000018</v>
      </c>
      <c r="L210" s="54">
        <f>MIN(J$136:$J210)</f>
        <v>39.681440443213283</v>
      </c>
      <c r="M210" s="55">
        <f>MIN(K$136:$K210)</f>
        <v>11.687500000000018</v>
      </c>
      <c r="N210" s="24">
        <f t="shared" ref="N210:N265" si="64">MAX(-$D$4,-J210*2)</f>
        <v>-79.362880886426566</v>
      </c>
      <c r="O210" s="24">
        <f t="shared" ref="O210:O265" si="65">MIN($D$4,K210*2)</f>
        <v>23.375000000000036</v>
      </c>
      <c r="P210" s="45"/>
      <c r="Q210" s="52">
        <f t="shared" si="58"/>
        <v>0.47368421052631582</v>
      </c>
      <c r="R210" s="24">
        <f t="shared" ref="R210:R265" si="66">IF((-((($E$4*(1-Q210))-((1-$E$6)*$E$4)-$AH210)/$D$8))&lt;(-$E$4*1),-$E$4*1,((($E$4*(1-Q210))-((1-$E$6)*$E$4)-$AH210)/$D$8))</f>
        <v>27.700831024930746</v>
      </c>
      <c r="S210" s="24">
        <f t="shared" ref="S210:S265" si="67">IF((((($E$4*Q210)-($E$4*$D$6)-$AB210)*$E$8))*1&gt;$E$4,$E$4*1,((($E$4*Q210)-($E$4*$D$6)-$AB210)*$E$8))</f>
        <v>22.5</v>
      </c>
      <c r="T210" s="45"/>
      <c r="U210" s="36">
        <f t="shared" ref="U210:U265" si="68">IF(G210&gt;0,G210*(1/60)*$E$8,G210*(1/60)/$D$8)</f>
        <v>0</v>
      </c>
      <c r="V210" s="36">
        <f t="shared" si="59"/>
        <v>8.6447368421052637</v>
      </c>
      <c r="W210" s="24">
        <f t="shared" si="60"/>
        <v>36.34556786703601</v>
      </c>
      <c r="X210" s="24">
        <f t="shared" si="61"/>
        <v>13.855263157894736</v>
      </c>
      <c r="Y210" s="46"/>
      <c r="Z210" s="34">
        <v>0</v>
      </c>
      <c r="AA210" s="25">
        <f t="shared" ref="AA210:AA265" si="69">(AB210/$E$4)+$D$6</f>
        <v>0</v>
      </c>
      <c r="AB210" s="10">
        <f t="shared" ref="AB210:AB265" si="70">Z210*IF(AD$17="DC",0.25,IF(AD$17="DM",0.5,1))</f>
        <v>0</v>
      </c>
      <c r="AC210" s="26">
        <f t="shared" ref="AC210:AC265" si="71">$D$4-Z210</f>
        <v>100</v>
      </c>
      <c r="AD210" s="47"/>
      <c r="AE210" s="26">
        <f t="shared" ref="AE210:AE265" si="72">IF(OR(H210&lt;AA210,H210&gt;AG210),1,0)</f>
        <v>0</v>
      </c>
      <c r="AF210" s="34">
        <v>0</v>
      </c>
      <c r="AG210" s="25">
        <f t="shared" ref="AG210:AG265" si="73">1-(AH210/$E$4)-(1-$E$6)</f>
        <v>1</v>
      </c>
      <c r="AH210" s="10">
        <f t="shared" ref="AH210:AH265" si="74">AF210*IF(AJ$17="DC",0.25,IF(AJ$17="DM",0.5,1))</f>
        <v>0</v>
      </c>
      <c r="AI210" s="26">
        <f t="shared" ref="AI210:AI265" si="75">AF210-$D$4</f>
        <v>-100</v>
      </c>
      <c r="AJ210" s="47"/>
    </row>
    <row r="211" spans="2:36" ht="14.45">
      <c r="B211" s="22">
        <f t="shared" ref="B211:B256" si="76">B210+1/(48*30)</f>
        <v>0.13541666666666632</v>
      </c>
      <c r="D211" s="59" t="s">
        <v>111</v>
      </c>
      <c r="F211" s="31">
        <v>0</v>
      </c>
      <c r="G211" s="31">
        <v>0</v>
      </c>
      <c r="H211" s="52">
        <f t="shared" ref="H211:H256" si="77">H210-(IF((F210+G210)&gt;0,(((F210+G210)*(1/60))/$E$8),(((F210+G210)*(1/60))*$D$8))/$E$4)</f>
        <v>0.24605263157894774</v>
      </c>
      <c r="I211" s="44"/>
      <c r="J211" s="54">
        <f t="shared" si="62"/>
        <v>39.681440443213283</v>
      </c>
      <c r="K211" s="55">
        <f t="shared" si="63"/>
        <v>11.687500000000018</v>
      </c>
      <c r="L211" s="54">
        <f>MIN(J$136:$J211)</f>
        <v>39.681440443213283</v>
      </c>
      <c r="M211" s="55">
        <f>MIN(K$136:$K211)</f>
        <v>11.687500000000018</v>
      </c>
      <c r="N211" s="24">
        <f t="shared" si="64"/>
        <v>-79.362880886426566</v>
      </c>
      <c r="O211" s="24">
        <f t="shared" si="65"/>
        <v>23.375000000000036</v>
      </c>
      <c r="P211" s="45"/>
      <c r="Q211" s="52">
        <f t="shared" ref="Q211:Q256" si="78">Q210-(IF((F210)&gt;0,(((F210)*(1/60))/$E$8),(((F210)*(1/60))*$D$8))/$E$4)</f>
        <v>0.47368421052631582</v>
      </c>
      <c r="R211" s="24">
        <f t="shared" si="66"/>
        <v>27.700831024930746</v>
      </c>
      <c r="S211" s="24">
        <f t="shared" si="67"/>
        <v>22.5</v>
      </c>
      <c r="T211" s="45"/>
      <c r="U211" s="36">
        <f t="shared" si="68"/>
        <v>0</v>
      </c>
      <c r="V211" s="36">
        <f t="shared" ref="V211:V256" si="79">V210+U210</f>
        <v>8.6447368421052637</v>
      </c>
      <c r="W211" s="24">
        <f t="shared" ref="W211:W266" si="80">R211+V211</f>
        <v>36.34556786703601</v>
      </c>
      <c r="X211" s="24">
        <f t="shared" ref="X211:X266" si="81">S211-V211</f>
        <v>13.855263157894736</v>
      </c>
      <c r="Y211" s="46"/>
      <c r="Z211" s="34">
        <v>0</v>
      </c>
      <c r="AA211" s="25">
        <f t="shared" si="69"/>
        <v>0</v>
      </c>
      <c r="AB211" s="10">
        <f t="shared" si="70"/>
        <v>0</v>
      </c>
      <c r="AC211" s="26">
        <f t="shared" si="71"/>
        <v>100</v>
      </c>
      <c r="AD211" s="47"/>
      <c r="AE211" s="26">
        <f t="shared" si="72"/>
        <v>0</v>
      </c>
      <c r="AF211" s="34">
        <v>0</v>
      </c>
      <c r="AG211" s="25">
        <f t="shared" si="73"/>
        <v>1</v>
      </c>
      <c r="AH211" s="10">
        <f t="shared" si="74"/>
        <v>0</v>
      </c>
      <c r="AI211" s="26">
        <f t="shared" si="75"/>
        <v>-100</v>
      </c>
      <c r="AJ211" s="47"/>
    </row>
    <row r="212" spans="2:36" ht="14.45">
      <c r="B212" s="22">
        <f t="shared" si="76"/>
        <v>0.13611111111111077</v>
      </c>
      <c r="D212" s="59" t="s">
        <v>111</v>
      </c>
      <c r="F212" s="31">
        <v>0</v>
      </c>
      <c r="G212" s="31">
        <v>0</v>
      </c>
      <c r="H212" s="52">
        <f t="shared" si="77"/>
        <v>0.24605263157894774</v>
      </c>
      <c r="I212" s="44"/>
      <c r="J212" s="54">
        <f t="shared" si="62"/>
        <v>39.681440443213283</v>
      </c>
      <c r="K212" s="55">
        <f t="shared" si="63"/>
        <v>11.687500000000018</v>
      </c>
      <c r="L212" s="54">
        <f>MIN(J$136:$J212)</f>
        <v>39.681440443213283</v>
      </c>
      <c r="M212" s="55">
        <f>MIN(K$136:$K212)</f>
        <v>11.687500000000018</v>
      </c>
      <c r="N212" s="24">
        <f t="shared" si="64"/>
        <v>-79.362880886426566</v>
      </c>
      <c r="O212" s="24">
        <f t="shared" si="65"/>
        <v>23.375000000000036</v>
      </c>
      <c r="P212" s="45"/>
      <c r="Q212" s="52">
        <f t="shared" si="78"/>
        <v>0.47368421052631582</v>
      </c>
      <c r="R212" s="24">
        <f t="shared" si="66"/>
        <v>27.700831024930746</v>
      </c>
      <c r="S212" s="24">
        <f t="shared" si="67"/>
        <v>22.5</v>
      </c>
      <c r="T212" s="45"/>
      <c r="U212" s="36">
        <f t="shared" si="68"/>
        <v>0</v>
      </c>
      <c r="V212" s="36">
        <f t="shared" si="79"/>
        <v>8.6447368421052637</v>
      </c>
      <c r="W212" s="24">
        <f t="shared" si="80"/>
        <v>36.34556786703601</v>
      </c>
      <c r="X212" s="24">
        <f t="shared" si="81"/>
        <v>13.855263157894736</v>
      </c>
      <c r="Y212" s="46"/>
      <c r="Z212" s="34">
        <v>0</v>
      </c>
      <c r="AA212" s="25">
        <f t="shared" si="69"/>
        <v>0</v>
      </c>
      <c r="AB212" s="10">
        <f t="shared" si="70"/>
        <v>0</v>
      </c>
      <c r="AC212" s="26">
        <f t="shared" si="71"/>
        <v>100</v>
      </c>
      <c r="AD212" s="47"/>
      <c r="AE212" s="26">
        <f t="shared" si="72"/>
        <v>0</v>
      </c>
      <c r="AF212" s="34">
        <v>0</v>
      </c>
      <c r="AG212" s="25">
        <f t="shared" si="73"/>
        <v>1</v>
      </c>
      <c r="AH212" s="10">
        <f t="shared" si="74"/>
        <v>0</v>
      </c>
      <c r="AI212" s="26">
        <f t="shared" si="75"/>
        <v>-100</v>
      </c>
      <c r="AJ212" s="47"/>
    </row>
    <row r="213" spans="2:36" ht="14.45">
      <c r="B213" s="22">
        <f t="shared" si="76"/>
        <v>0.13680555555555521</v>
      </c>
      <c r="D213" s="59" t="s">
        <v>111</v>
      </c>
      <c r="F213" s="31">
        <v>0</v>
      </c>
      <c r="G213" s="31">
        <v>0</v>
      </c>
      <c r="H213" s="52">
        <f t="shared" si="77"/>
        <v>0.24605263157894774</v>
      </c>
      <c r="I213" s="44"/>
      <c r="J213" s="54">
        <f t="shared" si="62"/>
        <v>39.681440443213283</v>
      </c>
      <c r="K213" s="55">
        <f t="shared" si="63"/>
        <v>11.687500000000018</v>
      </c>
      <c r="L213" s="54">
        <f>MIN(J$136:$J213)</f>
        <v>39.681440443213283</v>
      </c>
      <c r="M213" s="55">
        <f>MIN(K$136:$K213)</f>
        <v>11.687500000000018</v>
      </c>
      <c r="N213" s="24">
        <f t="shared" si="64"/>
        <v>-79.362880886426566</v>
      </c>
      <c r="O213" s="24">
        <f t="shared" si="65"/>
        <v>23.375000000000036</v>
      </c>
      <c r="P213" s="45"/>
      <c r="Q213" s="52">
        <f t="shared" si="78"/>
        <v>0.47368421052631582</v>
      </c>
      <c r="R213" s="24">
        <f t="shared" si="66"/>
        <v>27.700831024930746</v>
      </c>
      <c r="S213" s="24">
        <f t="shared" si="67"/>
        <v>22.5</v>
      </c>
      <c r="T213" s="45"/>
      <c r="U213" s="36">
        <f t="shared" si="68"/>
        <v>0</v>
      </c>
      <c r="V213" s="36">
        <f t="shared" si="79"/>
        <v>8.6447368421052637</v>
      </c>
      <c r="W213" s="24">
        <f t="shared" si="80"/>
        <v>36.34556786703601</v>
      </c>
      <c r="X213" s="24">
        <f t="shared" si="81"/>
        <v>13.855263157894736</v>
      </c>
      <c r="Y213" s="46"/>
      <c r="Z213" s="34">
        <v>0</v>
      </c>
      <c r="AA213" s="25">
        <f t="shared" si="69"/>
        <v>0</v>
      </c>
      <c r="AB213" s="10">
        <f t="shared" si="70"/>
        <v>0</v>
      </c>
      <c r="AC213" s="26">
        <f t="shared" si="71"/>
        <v>100</v>
      </c>
      <c r="AD213" s="47"/>
      <c r="AE213" s="26">
        <f t="shared" si="72"/>
        <v>0</v>
      </c>
      <c r="AF213" s="34">
        <v>0</v>
      </c>
      <c r="AG213" s="25">
        <f t="shared" si="73"/>
        <v>1</v>
      </c>
      <c r="AH213" s="10">
        <f t="shared" si="74"/>
        <v>0</v>
      </c>
      <c r="AI213" s="26">
        <f t="shared" si="75"/>
        <v>-100</v>
      </c>
      <c r="AJ213" s="47"/>
    </row>
    <row r="214" spans="2:36" ht="14.45">
      <c r="B214" s="22">
        <f t="shared" si="76"/>
        <v>0.13749999999999965</v>
      </c>
      <c r="D214" s="59" t="s">
        <v>111</v>
      </c>
      <c r="F214" s="31">
        <v>0</v>
      </c>
      <c r="G214" s="31">
        <v>0</v>
      </c>
      <c r="H214" s="52">
        <f t="shared" si="77"/>
        <v>0.24605263157894774</v>
      </c>
      <c r="I214" s="44"/>
      <c r="J214" s="54">
        <f t="shared" si="62"/>
        <v>39.681440443213283</v>
      </c>
      <c r="K214" s="55">
        <f t="shared" si="63"/>
        <v>11.687500000000018</v>
      </c>
      <c r="L214" s="54">
        <f>MIN(J$136:$J214)</f>
        <v>39.681440443213283</v>
      </c>
      <c r="M214" s="55">
        <f>MIN(K$136:$K214)</f>
        <v>11.687500000000018</v>
      </c>
      <c r="N214" s="24">
        <f t="shared" si="64"/>
        <v>-79.362880886426566</v>
      </c>
      <c r="O214" s="24">
        <f t="shared" si="65"/>
        <v>23.375000000000036</v>
      </c>
      <c r="P214" s="45"/>
      <c r="Q214" s="52">
        <f t="shared" si="78"/>
        <v>0.47368421052631582</v>
      </c>
      <c r="R214" s="24">
        <f t="shared" si="66"/>
        <v>27.700831024930746</v>
      </c>
      <c r="S214" s="24">
        <f t="shared" si="67"/>
        <v>22.5</v>
      </c>
      <c r="T214" s="45"/>
      <c r="U214" s="36">
        <f t="shared" si="68"/>
        <v>0</v>
      </c>
      <c r="V214" s="36">
        <f t="shared" si="79"/>
        <v>8.6447368421052637</v>
      </c>
      <c r="W214" s="24">
        <f t="shared" si="80"/>
        <v>36.34556786703601</v>
      </c>
      <c r="X214" s="24">
        <f t="shared" si="81"/>
        <v>13.855263157894736</v>
      </c>
      <c r="Y214" s="46"/>
      <c r="Z214" s="34">
        <v>0</v>
      </c>
      <c r="AA214" s="25">
        <f t="shared" si="69"/>
        <v>0</v>
      </c>
      <c r="AB214" s="10">
        <f t="shared" si="70"/>
        <v>0</v>
      </c>
      <c r="AC214" s="26">
        <f t="shared" si="71"/>
        <v>100</v>
      </c>
      <c r="AD214" s="47"/>
      <c r="AE214" s="26">
        <f t="shared" si="72"/>
        <v>0</v>
      </c>
      <c r="AF214" s="34">
        <v>0</v>
      </c>
      <c r="AG214" s="25">
        <f t="shared" si="73"/>
        <v>1</v>
      </c>
      <c r="AH214" s="10">
        <f t="shared" si="74"/>
        <v>0</v>
      </c>
      <c r="AI214" s="26">
        <f t="shared" si="75"/>
        <v>-100</v>
      </c>
      <c r="AJ214" s="47"/>
    </row>
    <row r="215" spans="2:36" ht="14.45">
      <c r="B215" s="22">
        <f t="shared" si="76"/>
        <v>0.13819444444444409</v>
      </c>
      <c r="D215" s="59" t="s">
        <v>111</v>
      </c>
      <c r="F215" s="31">
        <v>0</v>
      </c>
      <c r="G215" s="31">
        <v>0</v>
      </c>
      <c r="H215" s="52">
        <f t="shared" si="77"/>
        <v>0.24605263157894774</v>
      </c>
      <c r="I215" s="44"/>
      <c r="J215" s="54">
        <f t="shared" si="62"/>
        <v>39.681440443213283</v>
      </c>
      <c r="K215" s="55">
        <f t="shared" si="63"/>
        <v>11.687500000000018</v>
      </c>
      <c r="L215" s="54">
        <f>MIN(J$136:$J215)</f>
        <v>39.681440443213283</v>
      </c>
      <c r="M215" s="55">
        <f>MIN(K$136:$K215)</f>
        <v>11.687500000000018</v>
      </c>
      <c r="N215" s="24">
        <f t="shared" si="64"/>
        <v>-79.362880886426566</v>
      </c>
      <c r="O215" s="24">
        <f t="shared" si="65"/>
        <v>23.375000000000036</v>
      </c>
      <c r="P215" s="45"/>
      <c r="Q215" s="52">
        <f t="shared" si="78"/>
        <v>0.47368421052631582</v>
      </c>
      <c r="R215" s="24">
        <f t="shared" si="66"/>
        <v>27.700831024930746</v>
      </c>
      <c r="S215" s="24">
        <f t="shared" si="67"/>
        <v>22.5</v>
      </c>
      <c r="T215" s="45"/>
      <c r="U215" s="36">
        <f t="shared" si="68"/>
        <v>0</v>
      </c>
      <c r="V215" s="36">
        <f t="shared" si="79"/>
        <v>8.6447368421052637</v>
      </c>
      <c r="W215" s="24">
        <f t="shared" si="80"/>
        <v>36.34556786703601</v>
      </c>
      <c r="X215" s="24">
        <f t="shared" si="81"/>
        <v>13.855263157894736</v>
      </c>
      <c r="Y215" s="46"/>
      <c r="Z215" s="34">
        <v>0</v>
      </c>
      <c r="AA215" s="25">
        <f t="shared" si="69"/>
        <v>0</v>
      </c>
      <c r="AB215" s="10">
        <f t="shared" si="70"/>
        <v>0</v>
      </c>
      <c r="AC215" s="26">
        <f t="shared" si="71"/>
        <v>100</v>
      </c>
      <c r="AD215" s="47"/>
      <c r="AE215" s="26">
        <f t="shared" si="72"/>
        <v>0</v>
      </c>
      <c r="AF215" s="34">
        <v>0</v>
      </c>
      <c r="AG215" s="25">
        <f t="shared" si="73"/>
        <v>1</v>
      </c>
      <c r="AH215" s="10">
        <f t="shared" si="74"/>
        <v>0</v>
      </c>
      <c r="AI215" s="26">
        <f t="shared" si="75"/>
        <v>-100</v>
      </c>
      <c r="AJ215" s="47"/>
    </row>
    <row r="216" spans="2:36" ht="14.45">
      <c r="B216" s="22">
        <f t="shared" si="76"/>
        <v>0.13888888888888853</v>
      </c>
      <c r="D216" s="59" t="s">
        <v>111</v>
      </c>
      <c r="F216" s="31">
        <v>0</v>
      </c>
      <c r="G216" s="31">
        <v>0</v>
      </c>
      <c r="H216" s="52">
        <f t="shared" si="77"/>
        <v>0.24605263157894774</v>
      </c>
      <c r="I216" s="44"/>
      <c r="J216" s="54">
        <f t="shared" si="62"/>
        <v>39.681440443213283</v>
      </c>
      <c r="K216" s="55">
        <f t="shared" si="63"/>
        <v>11.687500000000018</v>
      </c>
      <c r="L216" s="54">
        <f>MIN(J$136:$J216)</f>
        <v>39.681440443213283</v>
      </c>
      <c r="M216" s="55">
        <f>MIN(K$136:$K216)</f>
        <v>11.687500000000018</v>
      </c>
      <c r="N216" s="24">
        <f t="shared" si="64"/>
        <v>-79.362880886426566</v>
      </c>
      <c r="O216" s="24">
        <f t="shared" si="65"/>
        <v>23.375000000000036</v>
      </c>
      <c r="P216" s="45"/>
      <c r="Q216" s="52">
        <f t="shared" si="78"/>
        <v>0.47368421052631582</v>
      </c>
      <c r="R216" s="24">
        <f t="shared" si="66"/>
        <v>27.700831024930746</v>
      </c>
      <c r="S216" s="24">
        <f t="shared" si="67"/>
        <v>22.5</v>
      </c>
      <c r="T216" s="45"/>
      <c r="U216" s="36">
        <f t="shared" si="68"/>
        <v>0</v>
      </c>
      <c r="V216" s="36">
        <f t="shared" si="79"/>
        <v>8.6447368421052637</v>
      </c>
      <c r="W216" s="24">
        <f t="shared" si="80"/>
        <v>36.34556786703601</v>
      </c>
      <c r="X216" s="24">
        <f t="shared" si="81"/>
        <v>13.855263157894736</v>
      </c>
      <c r="Y216" s="46"/>
      <c r="Z216" s="34">
        <v>0</v>
      </c>
      <c r="AA216" s="25">
        <f t="shared" si="69"/>
        <v>0</v>
      </c>
      <c r="AB216" s="10">
        <f t="shared" si="70"/>
        <v>0</v>
      </c>
      <c r="AC216" s="26">
        <f t="shared" si="71"/>
        <v>100</v>
      </c>
      <c r="AD216" s="47"/>
      <c r="AE216" s="26">
        <f t="shared" si="72"/>
        <v>0</v>
      </c>
      <c r="AF216" s="34">
        <v>0</v>
      </c>
      <c r="AG216" s="25">
        <f t="shared" si="73"/>
        <v>1</v>
      </c>
      <c r="AH216" s="10">
        <f t="shared" si="74"/>
        <v>0</v>
      </c>
      <c r="AI216" s="26">
        <f t="shared" si="75"/>
        <v>-100</v>
      </c>
      <c r="AJ216" s="47"/>
    </row>
    <row r="217" spans="2:36" ht="14.45">
      <c r="B217" s="22">
        <f t="shared" si="76"/>
        <v>0.13958333333333298</v>
      </c>
      <c r="D217" s="59" t="s">
        <v>111</v>
      </c>
      <c r="F217" s="31">
        <v>0</v>
      </c>
      <c r="G217" s="31">
        <v>0</v>
      </c>
      <c r="H217" s="52">
        <f t="shared" si="77"/>
        <v>0.24605263157894774</v>
      </c>
      <c r="I217" s="44"/>
      <c r="J217" s="54">
        <f t="shared" si="62"/>
        <v>39.681440443213283</v>
      </c>
      <c r="K217" s="55">
        <f t="shared" si="63"/>
        <v>11.687500000000018</v>
      </c>
      <c r="L217" s="54">
        <f>MIN(J$136:$J217)</f>
        <v>39.681440443213283</v>
      </c>
      <c r="M217" s="55">
        <f>MIN(K$136:$K217)</f>
        <v>11.687500000000018</v>
      </c>
      <c r="N217" s="24">
        <f t="shared" si="64"/>
        <v>-79.362880886426566</v>
      </c>
      <c r="O217" s="24">
        <f t="shared" si="65"/>
        <v>23.375000000000036</v>
      </c>
      <c r="P217" s="45"/>
      <c r="Q217" s="52">
        <f t="shared" si="78"/>
        <v>0.47368421052631582</v>
      </c>
      <c r="R217" s="24">
        <f t="shared" si="66"/>
        <v>27.700831024930746</v>
      </c>
      <c r="S217" s="24">
        <f t="shared" si="67"/>
        <v>22.5</v>
      </c>
      <c r="T217" s="45"/>
      <c r="U217" s="36">
        <f t="shared" si="68"/>
        <v>0</v>
      </c>
      <c r="V217" s="36">
        <f t="shared" si="79"/>
        <v>8.6447368421052637</v>
      </c>
      <c r="W217" s="24">
        <f t="shared" si="80"/>
        <v>36.34556786703601</v>
      </c>
      <c r="X217" s="24">
        <f t="shared" si="81"/>
        <v>13.855263157894736</v>
      </c>
      <c r="Y217" s="46"/>
      <c r="Z217" s="34">
        <v>0</v>
      </c>
      <c r="AA217" s="25">
        <f t="shared" si="69"/>
        <v>0</v>
      </c>
      <c r="AB217" s="10">
        <f t="shared" si="70"/>
        <v>0</v>
      </c>
      <c r="AC217" s="26">
        <f t="shared" si="71"/>
        <v>100</v>
      </c>
      <c r="AD217" s="47"/>
      <c r="AE217" s="26">
        <f t="shared" si="72"/>
        <v>0</v>
      </c>
      <c r="AF217" s="34">
        <v>0</v>
      </c>
      <c r="AG217" s="25">
        <f t="shared" si="73"/>
        <v>1</v>
      </c>
      <c r="AH217" s="10">
        <f t="shared" si="74"/>
        <v>0</v>
      </c>
      <c r="AI217" s="26">
        <f t="shared" si="75"/>
        <v>-100</v>
      </c>
      <c r="AJ217" s="47"/>
    </row>
    <row r="218" spans="2:36" ht="14.45">
      <c r="B218" s="22">
        <f t="shared" si="76"/>
        <v>0.14027777777777742</v>
      </c>
      <c r="D218" s="59" t="s">
        <v>111</v>
      </c>
      <c r="F218" s="31">
        <v>0</v>
      </c>
      <c r="G218" s="31">
        <v>0</v>
      </c>
      <c r="H218" s="52">
        <f t="shared" si="77"/>
        <v>0.24605263157894774</v>
      </c>
      <c r="I218" s="44"/>
      <c r="J218" s="54">
        <f t="shared" si="62"/>
        <v>39.681440443213283</v>
      </c>
      <c r="K218" s="55">
        <f t="shared" si="63"/>
        <v>11.687500000000018</v>
      </c>
      <c r="L218" s="54">
        <f>MIN(J$136:$J218)</f>
        <v>39.681440443213283</v>
      </c>
      <c r="M218" s="55">
        <f>MIN(K$136:$K218)</f>
        <v>11.687500000000018</v>
      </c>
      <c r="N218" s="24">
        <f t="shared" si="64"/>
        <v>-79.362880886426566</v>
      </c>
      <c r="O218" s="24">
        <f t="shared" si="65"/>
        <v>23.375000000000036</v>
      </c>
      <c r="P218" s="45"/>
      <c r="Q218" s="52">
        <f t="shared" si="78"/>
        <v>0.47368421052631582</v>
      </c>
      <c r="R218" s="24">
        <f t="shared" si="66"/>
        <v>27.700831024930746</v>
      </c>
      <c r="S218" s="24">
        <f t="shared" si="67"/>
        <v>22.5</v>
      </c>
      <c r="T218" s="45"/>
      <c r="U218" s="36">
        <f t="shared" si="68"/>
        <v>0</v>
      </c>
      <c r="V218" s="36">
        <f t="shared" si="79"/>
        <v>8.6447368421052637</v>
      </c>
      <c r="W218" s="24">
        <f t="shared" si="80"/>
        <v>36.34556786703601</v>
      </c>
      <c r="X218" s="24">
        <f t="shared" si="81"/>
        <v>13.855263157894736</v>
      </c>
      <c r="Y218" s="46"/>
      <c r="Z218" s="34">
        <v>0</v>
      </c>
      <c r="AA218" s="25">
        <f t="shared" si="69"/>
        <v>0</v>
      </c>
      <c r="AB218" s="10">
        <f t="shared" si="70"/>
        <v>0</v>
      </c>
      <c r="AC218" s="26">
        <f t="shared" si="71"/>
        <v>100</v>
      </c>
      <c r="AD218" s="47"/>
      <c r="AE218" s="26">
        <f t="shared" si="72"/>
        <v>0</v>
      </c>
      <c r="AF218" s="34">
        <v>0</v>
      </c>
      <c r="AG218" s="25">
        <f t="shared" si="73"/>
        <v>1</v>
      </c>
      <c r="AH218" s="10">
        <f t="shared" si="74"/>
        <v>0</v>
      </c>
      <c r="AI218" s="26">
        <f t="shared" si="75"/>
        <v>-100</v>
      </c>
      <c r="AJ218" s="47"/>
    </row>
    <row r="219" spans="2:36" ht="14.45">
      <c r="B219" s="22">
        <f t="shared" si="76"/>
        <v>0.14097222222222186</v>
      </c>
      <c r="D219" s="59" t="s">
        <v>111</v>
      </c>
      <c r="F219" s="31">
        <v>0</v>
      </c>
      <c r="G219" s="31">
        <v>0</v>
      </c>
      <c r="H219" s="52">
        <f t="shared" si="77"/>
        <v>0.24605263157894774</v>
      </c>
      <c r="I219" s="44"/>
      <c r="J219" s="54">
        <f t="shared" si="62"/>
        <v>39.681440443213283</v>
      </c>
      <c r="K219" s="55">
        <f t="shared" si="63"/>
        <v>11.687500000000018</v>
      </c>
      <c r="L219" s="54">
        <f>MIN(J$136:$J219)</f>
        <v>39.681440443213283</v>
      </c>
      <c r="M219" s="55">
        <f>MIN(K$136:$K219)</f>
        <v>11.687500000000018</v>
      </c>
      <c r="N219" s="24">
        <f t="shared" si="64"/>
        <v>-79.362880886426566</v>
      </c>
      <c r="O219" s="24">
        <f t="shared" si="65"/>
        <v>23.375000000000036</v>
      </c>
      <c r="P219" s="45"/>
      <c r="Q219" s="52">
        <f t="shared" si="78"/>
        <v>0.47368421052631582</v>
      </c>
      <c r="R219" s="24">
        <f t="shared" si="66"/>
        <v>27.700831024930746</v>
      </c>
      <c r="S219" s="24">
        <f t="shared" si="67"/>
        <v>22.5</v>
      </c>
      <c r="T219" s="45"/>
      <c r="U219" s="36">
        <f t="shared" si="68"/>
        <v>0</v>
      </c>
      <c r="V219" s="36">
        <f t="shared" si="79"/>
        <v>8.6447368421052637</v>
      </c>
      <c r="W219" s="24">
        <f t="shared" si="80"/>
        <v>36.34556786703601</v>
      </c>
      <c r="X219" s="24">
        <f t="shared" si="81"/>
        <v>13.855263157894736</v>
      </c>
      <c r="Y219" s="46"/>
      <c r="Z219" s="34">
        <v>0</v>
      </c>
      <c r="AA219" s="25">
        <f t="shared" si="69"/>
        <v>0</v>
      </c>
      <c r="AB219" s="10">
        <f t="shared" si="70"/>
        <v>0</v>
      </c>
      <c r="AC219" s="26">
        <f t="shared" si="71"/>
        <v>100</v>
      </c>
      <c r="AD219" s="47"/>
      <c r="AE219" s="26">
        <f t="shared" si="72"/>
        <v>0</v>
      </c>
      <c r="AF219" s="34">
        <v>0</v>
      </c>
      <c r="AG219" s="25">
        <f t="shared" si="73"/>
        <v>1</v>
      </c>
      <c r="AH219" s="10">
        <f t="shared" si="74"/>
        <v>0</v>
      </c>
      <c r="AI219" s="26">
        <f t="shared" si="75"/>
        <v>-100</v>
      </c>
      <c r="AJ219" s="47"/>
    </row>
    <row r="220" spans="2:36" ht="14.45">
      <c r="B220" s="22">
        <f t="shared" si="76"/>
        <v>0.1416666666666663</v>
      </c>
      <c r="D220" s="59" t="s">
        <v>111</v>
      </c>
      <c r="F220" s="31">
        <v>0</v>
      </c>
      <c r="G220" s="31">
        <v>0</v>
      </c>
      <c r="H220" s="52">
        <f t="shared" si="77"/>
        <v>0.24605263157894774</v>
      </c>
      <c r="I220" s="44"/>
      <c r="J220" s="54">
        <f t="shared" si="62"/>
        <v>39.681440443213283</v>
      </c>
      <c r="K220" s="55">
        <f t="shared" si="63"/>
        <v>11.687500000000018</v>
      </c>
      <c r="L220" s="54">
        <f>MIN(J$136:$J220)</f>
        <v>39.681440443213283</v>
      </c>
      <c r="M220" s="55">
        <f>MIN(K$136:$K220)</f>
        <v>11.687500000000018</v>
      </c>
      <c r="N220" s="24">
        <f t="shared" si="64"/>
        <v>-79.362880886426566</v>
      </c>
      <c r="O220" s="24">
        <f t="shared" si="65"/>
        <v>23.375000000000036</v>
      </c>
      <c r="P220" s="45"/>
      <c r="Q220" s="52">
        <f t="shared" si="78"/>
        <v>0.47368421052631582</v>
      </c>
      <c r="R220" s="24">
        <f t="shared" si="66"/>
        <v>27.700831024930746</v>
      </c>
      <c r="S220" s="24">
        <f t="shared" si="67"/>
        <v>22.5</v>
      </c>
      <c r="T220" s="45"/>
      <c r="U220" s="36">
        <f t="shared" si="68"/>
        <v>0</v>
      </c>
      <c r="V220" s="36">
        <f t="shared" si="79"/>
        <v>8.6447368421052637</v>
      </c>
      <c r="W220" s="24">
        <f t="shared" si="80"/>
        <v>36.34556786703601</v>
      </c>
      <c r="X220" s="24">
        <f t="shared" si="81"/>
        <v>13.855263157894736</v>
      </c>
      <c r="Y220" s="46"/>
      <c r="Z220" s="34">
        <v>0</v>
      </c>
      <c r="AA220" s="25">
        <f t="shared" si="69"/>
        <v>0</v>
      </c>
      <c r="AB220" s="10">
        <f t="shared" si="70"/>
        <v>0</v>
      </c>
      <c r="AC220" s="26">
        <f t="shared" si="71"/>
        <v>100</v>
      </c>
      <c r="AD220" s="47"/>
      <c r="AE220" s="26">
        <f t="shared" si="72"/>
        <v>0</v>
      </c>
      <c r="AF220" s="34">
        <v>0</v>
      </c>
      <c r="AG220" s="25">
        <f t="shared" si="73"/>
        <v>1</v>
      </c>
      <c r="AH220" s="10">
        <f t="shared" si="74"/>
        <v>0</v>
      </c>
      <c r="AI220" s="26">
        <f t="shared" si="75"/>
        <v>-100</v>
      </c>
      <c r="AJ220" s="47"/>
    </row>
    <row r="221" spans="2:36" ht="14.45">
      <c r="B221" s="22">
        <f t="shared" si="76"/>
        <v>0.14236111111111074</v>
      </c>
      <c r="D221" s="59" t="s">
        <v>111</v>
      </c>
      <c r="F221" s="31">
        <v>0</v>
      </c>
      <c r="G221" s="31">
        <v>0</v>
      </c>
      <c r="H221" s="52">
        <f t="shared" si="77"/>
        <v>0.24605263157894774</v>
      </c>
      <c r="I221" s="44"/>
      <c r="J221" s="54">
        <f t="shared" si="62"/>
        <v>39.681440443213283</v>
      </c>
      <c r="K221" s="55">
        <f t="shared" si="63"/>
        <v>11.687500000000018</v>
      </c>
      <c r="L221" s="54">
        <f>MIN(J$136:$J221)</f>
        <v>39.681440443213283</v>
      </c>
      <c r="M221" s="55">
        <f>MIN(K$136:$K221)</f>
        <v>11.687500000000018</v>
      </c>
      <c r="N221" s="24">
        <f t="shared" si="64"/>
        <v>-79.362880886426566</v>
      </c>
      <c r="O221" s="24">
        <f t="shared" si="65"/>
        <v>23.375000000000036</v>
      </c>
      <c r="P221" s="45"/>
      <c r="Q221" s="52">
        <f t="shared" si="78"/>
        <v>0.47368421052631582</v>
      </c>
      <c r="R221" s="24">
        <f t="shared" si="66"/>
        <v>27.700831024930746</v>
      </c>
      <c r="S221" s="24">
        <f t="shared" si="67"/>
        <v>22.5</v>
      </c>
      <c r="T221" s="45"/>
      <c r="U221" s="36">
        <f t="shared" si="68"/>
        <v>0</v>
      </c>
      <c r="V221" s="36">
        <f t="shared" si="79"/>
        <v>8.6447368421052637</v>
      </c>
      <c r="W221" s="24">
        <f t="shared" si="80"/>
        <v>36.34556786703601</v>
      </c>
      <c r="X221" s="24">
        <f t="shared" si="81"/>
        <v>13.855263157894736</v>
      </c>
      <c r="Y221" s="46"/>
      <c r="Z221" s="34">
        <v>0</v>
      </c>
      <c r="AA221" s="25">
        <f t="shared" si="69"/>
        <v>0</v>
      </c>
      <c r="AB221" s="10">
        <f t="shared" si="70"/>
        <v>0</v>
      </c>
      <c r="AC221" s="26">
        <f t="shared" si="71"/>
        <v>100</v>
      </c>
      <c r="AD221" s="47"/>
      <c r="AE221" s="26">
        <f t="shared" si="72"/>
        <v>0</v>
      </c>
      <c r="AF221" s="34">
        <v>0</v>
      </c>
      <c r="AG221" s="25">
        <f t="shared" si="73"/>
        <v>1</v>
      </c>
      <c r="AH221" s="10">
        <f t="shared" si="74"/>
        <v>0</v>
      </c>
      <c r="AI221" s="26">
        <f t="shared" si="75"/>
        <v>-100</v>
      </c>
      <c r="AJ221" s="47"/>
    </row>
    <row r="222" spans="2:36" ht="14.45">
      <c r="B222" s="22">
        <f t="shared" si="76"/>
        <v>0.14305555555555519</v>
      </c>
      <c r="D222" s="59" t="s">
        <v>111</v>
      </c>
      <c r="F222" s="31">
        <v>0</v>
      </c>
      <c r="G222" s="31">
        <v>0</v>
      </c>
      <c r="H222" s="52">
        <f t="shared" si="77"/>
        <v>0.24605263157894774</v>
      </c>
      <c r="I222" s="44"/>
      <c r="J222" s="54">
        <f t="shared" si="62"/>
        <v>39.681440443213283</v>
      </c>
      <c r="K222" s="55">
        <f t="shared" si="63"/>
        <v>11.687500000000018</v>
      </c>
      <c r="L222" s="54">
        <f>MIN(J$136:$J222)</f>
        <v>39.681440443213283</v>
      </c>
      <c r="M222" s="55">
        <f>MIN(K$136:$K222)</f>
        <v>11.687500000000018</v>
      </c>
      <c r="N222" s="24">
        <f t="shared" si="64"/>
        <v>-79.362880886426566</v>
      </c>
      <c r="O222" s="24">
        <f t="shared" si="65"/>
        <v>23.375000000000036</v>
      </c>
      <c r="P222" s="45"/>
      <c r="Q222" s="52">
        <f t="shared" si="78"/>
        <v>0.47368421052631582</v>
      </c>
      <c r="R222" s="24">
        <f t="shared" si="66"/>
        <v>27.700831024930746</v>
      </c>
      <c r="S222" s="24">
        <f t="shared" si="67"/>
        <v>22.5</v>
      </c>
      <c r="T222" s="45"/>
      <c r="U222" s="36">
        <f t="shared" si="68"/>
        <v>0</v>
      </c>
      <c r="V222" s="36">
        <f t="shared" si="79"/>
        <v>8.6447368421052637</v>
      </c>
      <c r="W222" s="24">
        <f t="shared" si="80"/>
        <v>36.34556786703601</v>
      </c>
      <c r="X222" s="24">
        <f t="shared" si="81"/>
        <v>13.855263157894736</v>
      </c>
      <c r="Y222" s="46"/>
      <c r="Z222" s="34">
        <v>0</v>
      </c>
      <c r="AA222" s="25">
        <f t="shared" si="69"/>
        <v>0</v>
      </c>
      <c r="AB222" s="10">
        <f t="shared" si="70"/>
        <v>0</v>
      </c>
      <c r="AC222" s="26">
        <f t="shared" si="71"/>
        <v>100</v>
      </c>
      <c r="AD222" s="47"/>
      <c r="AE222" s="26">
        <f t="shared" si="72"/>
        <v>0</v>
      </c>
      <c r="AF222" s="34">
        <v>0</v>
      </c>
      <c r="AG222" s="25">
        <f t="shared" si="73"/>
        <v>1</v>
      </c>
      <c r="AH222" s="10">
        <f t="shared" si="74"/>
        <v>0</v>
      </c>
      <c r="AI222" s="26">
        <f t="shared" si="75"/>
        <v>-100</v>
      </c>
      <c r="AJ222" s="47"/>
    </row>
    <row r="223" spans="2:36" ht="14.45">
      <c r="B223" s="22">
        <f t="shared" si="76"/>
        <v>0.14374999999999963</v>
      </c>
      <c r="D223" s="59" t="s">
        <v>111</v>
      </c>
      <c r="F223" s="31">
        <v>0</v>
      </c>
      <c r="G223" s="31">
        <v>0</v>
      </c>
      <c r="H223" s="52">
        <f t="shared" si="77"/>
        <v>0.24605263157894774</v>
      </c>
      <c r="I223" s="44"/>
      <c r="J223" s="54">
        <f t="shared" si="62"/>
        <v>39.681440443213283</v>
      </c>
      <c r="K223" s="55">
        <f t="shared" si="63"/>
        <v>11.687500000000018</v>
      </c>
      <c r="L223" s="54">
        <f>MIN(J$136:$J223)</f>
        <v>39.681440443213283</v>
      </c>
      <c r="M223" s="55">
        <f>MIN(K$136:$K223)</f>
        <v>11.687500000000018</v>
      </c>
      <c r="N223" s="24">
        <f t="shared" si="64"/>
        <v>-79.362880886426566</v>
      </c>
      <c r="O223" s="24">
        <f t="shared" si="65"/>
        <v>23.375000000000036</v>
      </c>
      <c r="P223" s="45"/>
      <c r="Q223" s="52">
        <f t="shared" si="78"/>
        <v>0.47368421052631582</v>
      </c>
      <c r="R223" s="24">
        <f t="shared" si="66"/>
        <v>27.700831024930746</v>
      </c>
      <c r="S223" s="24">
        <f t="shared" si="67"/>
        <v>22.5</v>
      </c>
      <c r="T223" s="45"/>
      <c r="U223" s="36">
        <f t="shared" si="68"/>
        <v>0</v>
      </c>
      <c r="V223" s="36">
        <f t="shared" si="79"/>
        <v>8.6447368421052637</v>
      </c>
      <c r="W223" s="24">
        <f t="shared" si="80"/>
        <v>36.34556786703601</v>
      </c>
      <c r="X223" s="24">
        <f t="shared" si="81"/>
        <v>13.855263157894736</v>
      </c>
      <c r="Y223" s="46"/>
      <c r="Z223" s="34">
        <v>0</v>
      </c>
      <c r="AA223" s="25">
        <f t="shared" si="69"/>
        <v>0</v>
      </c>
      <c r="AB223" s="10">
        <f t="shared" si="70"/>
        <v>0</v>
      </c>
      <c r="AC223" s="26">
        <f t="shared" si="71"/>
        <v>100</v>
      </c>
      <c r="AD223" s="47"/>
      <c r="AE223" s="26">
        <f t="shared" si="72"/>
        <v>0</v>
      </c>
      <c r="AF223" s="34">
        <v>0</v>
      </c>
      <c r="AG223" s="25">
        <f t="shared" si="73"/>
        <v>1</v>
      </c>
      <c r="AH223" s="10">
        <f t="shared" si="74"/>
        <v>0</v>
      </c>
      <c r="AI223" s="26">
        <f t="shared" si="75"/>
        <v>-100</v>
      </c>
      <c r="AJ223" s="47"/>
    </row>
    <row r="224" spans="2:36" ht="14.45">
      <c r="B224" s="22">
        <f t="shared" si="76"/>
        <v>0.14444444444444407</v>
      </c>
      <c r="D224" s="59" t="s">
        <v>111</v>
      </c>
      <c r="F224" s="31">
        <v>0</v>
      </c>
      <c r="G224" s="31">
        <v>0</v>
      </c>
      <c r="H224" s="52">
        <f t="shared" si="77"/>
        <v>0.24605263157894774</v>
      </c>
      <c r="I224" s="44"/>
      <c r="J224" s="54">
        <f t="shared" si="62"/>
        <v>39.681440443213283</v>
      </c>
      <c r="K224" s="55">
        <f t="shared" si="63"/>
        <v>11.687500000000018</v>
      </c>
      <c r="L224" s="54">
        <f>MIN(J$136:$J224)</f>
        <v>39.681440443213283</v>
      </c>
      <c r="M224" s="55">
        <f>MIN(K$136:$K224)</f>
        <v>11.687500000000018</v>
      </c>
      <c r="N224" s="24">
        <f t="shared" si="64"/>
        <v>-79.362880886426566</v>
      </c>
      <c r="O224" s="24">
        <f t="shared" si="65"/>
        <v>23.375000000000036</v>
      </c>
      <c r="P224" s="45"/>
      <c r="Q224" s="52">
        <f t="shared" si="78"/>
        <v>0.47368421052631582</v>
      </c>
      <c r="R224" s="24">
        <f t="shared" si="66"/>
        <v>27.700831024930746</v>
      </c>
      <c r="S224" s="24">
        <f t="shared" si="67"/>
        <v>22.5</v>
      </c>
      <c r="T224" s="45"/>
      <c r="U224" s="36">
        <f t="shared" si="68"/>
        <v>0</v>
      </c>
      <c r="V224" s="36">
        <f t="shared" si="79"/>
        <v>8.6447368421052637</v>
      </c>
      <c r="W224" s="24">
        <f t="shared" si="80"/>
        <v>36.34556786703601</v>
      </c>
      <c r="X224" s="24">
        <f t="shared" si="81"/>
        <v>13.855263157894736</v>
      </c>
      <c r="Y224" s="46"/>
      <c r="Z224" s="34">
        <v>0</v>
      </c>
      <c r="AA224" s="25">
        <f t="shared" si="69"/>
        <v>0</v>
      </c>
      <c r="AB224" s="10">
        <f t="shared" si="70"/>
        <v>0</v>
      </c>
      <c r="AC224" s="26">
        <f t="shared" si="71"/>
        <v>100</v>
      </c>
      <c r="AD224" s="47"/>
      <c r="AE224" s="26">
        <f t="shared" si="72"/>
        <v>0</v>
      </c>
      <c r="AF224" s="34">
        <v>0</v>
      </c>
      <c r="AG224" s="25">
        <f t="shared" si="73"/>
        <v>1</v>
      </c>
      <c r="AH224" s="10">
        <f t="shared" si="74"/>
        <v>0</v>
      </c>
      <c r="AI224" s="26">
        <f t="shared" si="75"/>
        <v>-100</v>
      </c>
      <c r="AJ224" s="47"/>
    </row>
    <row r="225" spans="2:36" ht="14.45">
      <c r="B225" s="22">
        <f t="shared" si="76"/>
        <v>0.14513888888888851</v>
      </c>
      <c r="D225" s="59" t="s">
        <v>111</v>
      </c>
      <c r="F225" s="31">
        <v>0</v>
      </c>
      <c r="G225" s="31">
        <v>0</v>
      </c>
      <c r="H225" s="52">
        <f t="shared" si="77"/>
        <v>0.24605263157894774</v>
      </c>
      <c r="I225" s="44"/>
      <c r="J225" s="54">
        <f t="shared" si="62"/>
        <v>39.681440443213283</v>
      </c>
      <c r="K225" s="55">
        <f t="shared" si="63"/>
        <v>11.687500000000018</v>
      </c>
      <c r="L225" s="54">
        <f>MIN(J$136:$J225)</f>
        <v>39.681440443213283</v>
      </c>
      <c r="M225" s="55">
        <f>MIN(K$136:$K225)</f>
        <v>11.687500000000018</v>
      </c>
      <c r="N225" s="24">
        <f t="shared" si="64"/>
        <v>-79.362880886426566</v>
      </c>
      <c r="O225" s="24">
        <f t="shared" si="65"/>
        <v>23.375000000000036</v>
      </c>
      <c r="P225" s="45"/>
      <c r="Q225" s="52">
        <f t="shared" si="78"/>
        <v>0.47368421052631582</v>
      </c>
      <c r="R225" s="24">
        <f t="shared" si="66"/>
        <v>27.700831024930746</v>
      </c>
      <c r="S225" s="24">
        <f t="shared" si="67"/>
        <v>22.5</v>
      </c>
      <c r="T225" s="45"/>
      <c r="U225" s="36">
        <f t="shared" si="68"/>
        <v>0</v>
      </c>
      <c r="V225" s="36">
        <f t="shared" si="79"/>
        <v>8.6447368421052637</v>
      </c>
      <c r="W225" s="24">
        <f t="shared" si="80"/>
        <v>36.34556786703601</v>
      </c>
      <c r="X225" s="24">
        <f t="shared" si="81"/>
        <v>13.855263157894736</v>
      </c>
      <c r="Y225" s="46"/>
      <c r="Z225" s="34">
        <v>0</v>
      </c>
      <c r="AA225" s="25">
        <f t="shared" si="69"/>
        <v>0</v>
      </c>
      <c r="AB225" s="10">
        <f t="shared" si="70"/>
        <v>0</v>
      </c>
      <c r="AC225" s="26">
        <f t="shared" si="71"/>
        <v>100</v>
      </c>
      <c r="AD225" s="47"/>
      <c r="AE225" s="26">
        <f t="shared" si="72"/>
        <v>0</v>
      </c>
      <c r="AF225" s="34">
        <v>0</v>
      </c>
      <c r="AG225" s="25">
        <f t="shared" si="73"/>
        <v>1</v>
      </c>
      <c r="AH225" s="10">
        <f t="shared" si="74"/>
        <v>0</v>
      </c>
      <c r="AI225" s="26">
        <f t="shared" si="75"/>
        <v>-100</v>
      </c>
      <c r="AJ225" s="47"/>
    </row>
    <row r="226" spans="2:36" ht="14.45">
      <c r="B226" s="22">
        <f t="shared" si="76"/>
        <v>0.14583333333333295</v>
      </c>
      <c r="D226" s="59" t="s">
        <v>111</v>
      </c>
      <c r="F226" s="31">
        <v>0</v>
      </c>
      <c r="G226" s="31">
        <v>0</v>
      </c>
      <c r="H226" s="52">
        <f t="shared" si="77"/>
        <v>0.24605263157894774</v>
      </c>
      <c r="I226" s="44"/>
      <c r="J226" s="54">
        <f t="shared" si="62"/>
        <v>39.681440443213283</v>
      </c>
      <c r="K226" s="55">
        <f t="shared" si="63"/>
        <v>11.687500000000018</v>
      </c>
      <c r="L226" s="54">
        <f>MIN(J$136:$J226)</f>
        <v>39.681440443213283</v>
      </c>
      <c r="M226" s="55">
        <f>MIN(K$136:$K226)</f>
        <v>11.687500000000018</v>
      </c>
      <c r="N226" s="24">
        <f t="shared" si="64"/>
        <v>-79.362880886426566</v>
      </c>
      <c r="O226" s="24">
        <f t="shared" si="65"/>
        <v>23.375000000000036</v>
      </c>
      <c r="P226" s="45"/>
      <c r="Q226" s="52">
        <f t="shared" si="78"/>
        <v>0.47368421052631582</v>
      </c>
      <c r="R226" s="24">
        <f t="shared" si="66"/>
        <v>27.700831024930746</v>
      </c>
      <c r="S226" s="24">
        <f t="shared" si="67"/>
        <v>22.5</v>
      </c>
      <c r="T226" s="45"/>
      <c r="U226" s="36">
        <f t="shared" si="68"/>
        <v>0</v>
      </c>
      <c r="V226" s="36">
        <f t="shared" si="79"/>
        <v>8.6447368421052637</v>
      </c>
      <c r="W226" s="24">
        <f t="shared" si="80"/>
        <v>36.34556786703601</v>
      </c>
      <c r="X226" s="24">
        <f t="shared" si="81"/>
        <v>13.855263157894736</v>
      </c>
      <c r="Y226" s="46"/>
      <c r="Z226" s="34">
        <v>0</v>
      </c>
      <c r="AA226" s="25">
        <f t="shared" si="69"/>
        <v>0</v>
      </c>
      <c r="AB226" s="10">
        <f t="shared" si="70"/>
        <v>0</v>
      </c>
      <c r="AC226" s="26">
        <f t="shared" si="71"/>
        <v>100</v>
      </c>
      <c r="AD226" s="47"/>
      <c r="AE226" s="26">
        <f t="shared" si="72"/>
        <v>0</v>
      </c>
      <c r="AF226" s="34">
        <v>0</v>
      </c>
      <c r="AG226" s="25">
        <f t="shared" si="73"/>
        <v>1</v>
      </c>
      <c r="AH226" s="10">
        <f t="shared" si="74"/>
        <v>0</v>
      </c>
      <c r="AI226" s="26">
        <f t="shared" si="75"/>
        <v>-100</v>
      </c>
      <c r="AJ226" s="47"/>
    </row>
    <row r="227" spans="2:36" ht="14.45">
      <c r="B227" s="22">
        <f t="shared" si="76"/>
        <v>0.1465277777777774</v>
      </c>
      <c r="D227" s="60" t="s">
        <v>112</v>
      </c>
      <c r="F227" s="31">
        <v>0</v>
      </c>
      <c r="G227" s="31">
        <v>0</v>
      </c>
      <c r="H227" s="52">
        <f t="shared" si="77"/>
        <v>0.24605263157894774</v>
      </c>
      <c r="I227" s="44"/>
      <c r="J227" s="54">
        <f t="shared" si="62"/>
        <v>39.681440443213283</v>
      </c>
      <c r="K227" s="55">
        <f t="shared" si="63"/>
        <v>11.687500000000018</v>
      </c>
      <c r="L227" s="54">
        <f>MIN(J$136:$J227)</f>
        <v>39.681440443213283</v>
      </c>
      <c r="M227" s="55">
        <f>MIN(K$136:$K227)</f>
        <v>11.687500000000018</v>
      </c>
      <c r="N227" s="24">
        <f t="shared" si="64"/>
        <v>-79.362880886426566</v>
      </c>
      <c r="O227" s="24">
        <f t="shared" si="65"/>
        <v>23.375000000000036</v>
      </c>
      <c r="P227" s="45"/>
      <c r="Q227" s="52">
        <f t="shared" si="78"/>
        <v>0.47368421052631582</v>
      </c>
      <c r="R227" s="24">
        <f t="shared" si="66"/>
        <v>27.700831024930746</v>
      </c>
      <c r="S227" s="24">
        <f t="shared" si="67"/>
        <v>22.5</v>
      </c>
      <c r="T227" s="45"/>
      <c r="U227" s="36">
        <f t="shared" si="68"/>
        <v>0</v>
      </c>
      <c r="V227" s="36">
        <f t="shared" si="79"/>
        <v>8.6447368421052637</v>
      </c>
      <c r="W227" s="24">
        <f t="shared" si="80"/>
        <v>36.34556786703601</v>
      </c>
      <c r="X227" s="24">
        <f t="shared" si="81"/>
        <v>13.855263157894736</v>
      </c>
      <c r="Y227" s="46"/>
      <c r="Z227" s="34">
        <v>0</v>
      </c>
      <c r="AA227" s="25">
        <f t="shared" si="69"/>
        <v>0</v>
      </c>
      <c r="AB227" s="10">
        <f t="shared" si="70"/>
        <v>0</v>
      </c>
      <c r="AC227" s="26">
        <f t="shared" si="71"/>
        <v>100</v>
      </c>
      <c r="AD227" s="47"/>
      <c r="AE227" s="26">
        <f t="shared" si="72"/>
        <v>0</v>
      </c>
      <c r="AF227" s="34">
        <v>0</v>
      </c>
      <c r="AG227" s="25">
        <f t="shared" si="73"/>
        <v>1</v>
      </c>
      <c r="AH227" s="10">
        <f t="shared" si="74"/>
        <v>0</v>
      </c>
      <c r="AI227" s="26">
        <f t="shared" si="75"/>
        <v>-100</v>
      </c>
      <c r="AJ227" s="47"/>
    </row>
    <row r="228" spans="2:36" ht="14.45">
      <c r="B228" s="22">
        <f t="shared" si="76"/>
        <v>0.14722222222222184</v>
      </c>
      <c r="D228" s="60" t="s">
        <v>112</v>
      </c>
      <c r="F228" s="31">
        <v>0</v>
      </c>
      <c r="G228" s="31">
        <v>0</v>
      </c>
      <c r="H228" s="52">
        <f t="shared" si="77"/>
        <v>0.24605263157894774</v>
      </c>
      <c r="I228" s="44"/>
      <c r="J228" s="54">
        <f t="shared" si="62"/>
        <v>39.681440443213283</v>
      </c>
      <c r="K228" s="55">
        <f t="shared" si="63"/>
        <v>11.687500000000018</v>
      </c>
      <c r="L228" s="54">
        <f>MIN(J$136:$J228)</f>
        <v>39.681440443213283</v>
      </c>
      <c r="M228" s="55">
        <f>MIN(K$136:$K228)</f>
        <v>11.687500000000018</v>
      </c>
      <c r="N228" s="24">
        <f t="shared" si="64"/>
        <v>-79.362880886426566</v>
      </c>
      <c r="O228" s="24">
        <f t="shared" si="65"/>
        <v>23.375000000000036</v>
      </c>
      <c r="P228" s="45"/>
      <c r="Q228" s="52">
        <f t="shared" si="78"/>
        <v>0.47368421052631582</v>
      </c>
      <c r="R228" s="24">
        <f t="shared" si="66"/>
        <v>27.700831024930746</v>
      </c>
      <c r="S228" s="24">
        <f t="shared" si="67"/>
        <v>22.5</v>
      </c>
      <c r="T228" s="45"/>
      <c r="U228" s="36">
        <f t="shared" si="68"/>
        <v>0</v>
      </c>
      <c r="V228" s="36">
        <f t="shared" si="79"/>
        <v>8.6447368421052637</v>
      </c>
      <c r="W228" s="24">
        <f t="shared" si="80"/>
        <v>36.34556786703601</v>
      </c>
      <c r="X228" s="24">
        <f t="shared" si="81"/>
        <v>13.855263157894736</v>
      </c>
      <c r="Y228" s="46"/>
      <c r="Z228" s="34">
        <v>0</v>
      </c>
      <c r="AA228" s="25">
        <f t="shared" si="69"/>
        <v>0</v>
      </c>
      <c r="AB228" s="10">
        <f t="shared" si="70"/>
        <v>0</v>
      </c>
      <c r="AC228" s="26">
        <f t="shared" si="71"/>
        <v>100</v>
      </c>
      <c r="AD228" s="47"/>
      <c r="AE228" s="26">
        <f t="shared" si="72"/>
        <v>0</v>
      </c>
      <c r="AF228" s="34">
        <v>0</v>
      </c>
      <c r="AG228" s="25">
        <f t="shared" si="73"/>
        <v>1</v>
      </c>
      <c r="AH228" s="10">
        <f t="shared" si="74"/>
        <v>0</v>
      </c>
      <c r="AI228" s="26">
        <f t="shared" si="75"/>
        <v>-100</v>
      </c>
      <c r="AJ228" s="47"/>
    </row>
    <row r="229" spans="2:36" ht="14.45">
      <c r="B229" s="22">
        <f t="shared" si="76"/>
        <v>0.14791666666666628</v>
      </c>
      <c r="D229" s="60" t="s">
        <v>112</v>
      </c>
      <c r="F229" s="31">
        <v>0</v>
      </c>
      <c r="G229" s="31">
        <v>0</v>
      </c>
      <c r="H229" s="52">
        <f t="shared" si="77"/>
        <v>0.24605263157894774</v>
      </c>
      <c r="I229" s="44"/>
      <c r="J229" s="54">
        <f t="shared" si="62"/>
        <v>39.681440443213283</v>
      </c>
      <c r="K229" s="55">
        <f t="shared" si="63"/>
        <v>11.687500000000018</v>
      </c>
      <c r="L229" s="54">
        <f>MIN(J$136:$J229)</f>
        <v>39.681440443213283</v>
      </c>
      <c r="M229" s="55">
        <f>MIN(K$136:$K229)</f>
        <v>11.687500000000018</v>
      </c>
      <c r="N229" s="24">
        <f t="shared" si="64"/>
        <v>-79.362880886426566</v>
      </c>
      <c r="O229" s="24">
        <f t="shared" si="65"/>
        <v>23.375000000000036</v>
      </c>
      <c r="P229" s="45"/>
      <c r="Q229" s="52">
        <f t="shared" si="78"/>
        <v>0.47368421052631582</v>
      </c>
      <c r="R229" s="24">
        <f t="shared" si="66"/>
        <v>27.700831024930746</v>
      </c>
      <c r="S229" s="24">
        <f t="shared" si="67"/>
        <v>22.5</v>
      </c>
      <c r="T229" s="45"/>
      <c r="U229" s="36">
        <f t="shared" si="68"/>
        <v>0</v>
      </c>
      <c r="V229" s="36">
        <f t="shared" si="79"/>
        <v>8.6447368421052637</v>
      </c>
      <c r="W229" s="24">
        <f t="shared" si="80"/>
        <v>36.34556786703601</v>
      </c>
      <c r="X229" s="24">
        <f t="shared" si="81"/>
        <v>13.855263157894736</v>
      </c>
      <c r="Y229" s="46"/>
      <c r="Z229" s="34">
        <v>0</v>
      </c>
      <c r="AA229" s="25">
        <f t="shared" si="69"/>
        <v>0</v>
      </c>
      <c r="AB229" s="10">
        <f t="shared" si="70"/>
        <v>0</v>
      </c>
      <c r="AC229" s="26">
        <f t="shared" si="71"/>
        <v>100</v>
      </c>
      <c r="AD229" s="47"/>
      <c r="AE229" s="26">
        <f t="shared" si="72"/>
        <v>0</v>
      </c>
      <c r="AF229" s="34">
        <v>0</v>
      </c>
      <c r="AG229" s="25">
        <f t="shared" si="73"/>
        <v>1</v>
      </c>
      <c r="AH229" s="10">
        <f t="shared" si="74"/>
        <v>0</v>
      </c>
      <c r="AI229" s="26">
        <f t="shared" si="75"/>
        <v>-100</v>
      </c>
      <c r="AJ229" s="47"/>
    </row>
    <row r="230" spans="2:36" ht="14.45">
      <c r="B230" s="22">
        <f t="shared" si="76"/>
        <v>0.14861111111111072</v>
      </c>
      <c r="D230" s="60" t="s">
        <v>112</v>
      </c>
      <c r="F230" s="31">
        <v>0</v>
      </c>
      <c r="G230" s="31">
        <v>0</v>
      </c>
      <c r="H230" s="52">
        <f t="shared" si="77"/>
        <v>0.24605263157894774</v>
      </c>
      <c r="I230" s="44"/>
      <c r="J230" s="54">
        <f t="shared" si="62"/>
        <v>39.681440443213283</v>
      </c>
      <c r="K230" s="55">
        <f t="shared" si="63"/>
        <v>11.687500000000018</v>
      </c>
      <c r="L230" s="54">
        <f>MIN(J$136:$J230)</f>
        <v>39.681440443213283</v>
      </c>
      <c r="M230" s="55">
        <f>MIN(K$136:$K230)</f>
        <v>11.687500000000018</v>
      </c>
      <c r="N230" s="24">
        <f t="shared" si="64"/>
        <v>-79.362880886426566</v>
      </c>
      <c r="O230" s="24">
        <f t="shared" si="65"/>
        <v>23.375000000000036</v>
      </c>
      <c r="P230" s="45"/>
      <c r="Q230" s="52">
        <f t="shared" si="78"/>
        <v>0.47368421052631582</v>
      </c>
      <c r="R230" s="24">
        <f t="shared" si="66"/>
        <v>27.700831024930746</v>
      </c>
      <c r="S230" s="24">
        <f t="shared" si="67"/>
        <v>22.5</v>
      </c>
      <c r="T230" s="45"/>
      <c r="U230" s="36">
        <f t="shared" si="68"/>
        <v>0</v>
      </c>
      <c r="V230" s="36">
        <f t="shared" si="79"/>
        <v>8.6447368421052637</v>
      </c>
      <c r="W230" s="24">
        <f t="shared" si="80"/>
        <v>36.34556786703601</v>
      </c>
      <c r="X230" s="24">
        <f t="shared" si="81"/>
        <v>13.855263157894736</v>
      </c>
      <c r="Y230" s="46"/>
      <c r="Z230" s="34">
        <v>0</v>
      </c>
      <c r="AA230" s="25">
        <f t="shared" si="69"/>
        <v>0</v>
      </c>
      <c r="AB230" s="10">
        <f t="shared" si="70"/>
        <v>0</v>
      </c>
      <c r="AC230" s="26">
        <f t="shared" si="71"/>
        <v>100</v>
      </c>
      <c r="AD230" s="47"/>
      <c r="AE230" s="26">
        <f t="shared" si="72"/>
        <v>0</v>
      </c>
      <c r="AF230" s="34">
        <v>0</v>
      </c>
      <c r="AG230" s="25">
        <f t="shared" si="73"/>
        <v>1</v>
      </c>
      <c r="AH230" s="10">
        <f t="shared" si="74"/>
        <v>0</v>
      </c>
      <c r="AI230" s="26">
        <f t="shared" si="75"/>
        <v>-100</v>
      </c>
      <c r="AJ230" s="47"/>
    </row>
    <row r="231" spans="2:36" ht="14.45">
      <c r="B231" s="22">
        <f t="shared" si="76"/>
        <v>0.14930555555555516</v>
      </c>
      <c r="D231" s="60" t="s">
        <v>112</v>
      </c>
      <c r="F231" s="31">
        <v>0</v>
      </c>
      <c r="G231" s="31">
        <v>0</v>
      </c>
      <c r="H231" s="52">
        <f t="shared" si="77"/>
        <v>0.24605263157894774</v>
      </c>
      <c r="I231" s="44"/>
      <c r="J231" s="54">
        <f t="shared" si="62"/>
        <v>39.681440443213283</v>
      </c>
      <c r="K231" s="55">
        <f t="shared" si="63"/>
        <v>11.687500000000018</v>
      </c>
      <c r="L231" s="54">
        <f>MIN(J$136:$J231)</f>
        <v>39.681440443213283</v>
      </c>
      <c r="M231" s="55">
        <f>MIN(K$136:$K231)</f>
        <v>11.687500000000018</v>
      </c>
      <c r="N231" s="24">
        <f t="shared" si="64"/>
        <v>-79.362880886426566</v>
      </c>
      <c r="O231" s="24">
        <f t="shared" si="65"/>
        <v>23.375000000000036</v>
      </c>
      <c r="P231" s="45"/>
      <c r="Q231" s="52">
        <f t="shared" si="78"/>
        <v>0.47368421052631582</v>
      </c>
      <c r="R231" s="24">
        <f t="shared" si="66"/>
        <v>27.700831024930746</v>
      </c>
      <c r="S231" s="24">
        <f t="shared" si="67"/>
        <v>22.5</v>
      </c>
      <c r="T231" s="45"/>
      <c r="U231" s="36">
        <f t="shared" si="68"/>
        <v>0</v>
      </c>
      <c r="V231" s="36">
        <f t="shared" si="79"/>
        <v>8.6447368421052637</v>
      </c>
      <c r="W231" s="24">
        <f t="shared" si="80"/>
        <v>36.34556786703601</v>
      </c>
      <c r="X231" s="24">
        <f t="shared" si="81"/>
        <v>13.855263157894736</v>
      </c>
      <c r="Y231" s="46"/>
      <c r="Z231" s="34">
        <v>0</v>
      </c>
      <c r="AA231" s="25">
        <f t="shared" si="69"/>
        <v>0</v>
      </c>
      <c r="AB231" s="10">
        <f t="shared" si="70"/>
        <v>0</v>
      </c>
      <c r="AC231" s="26">
        <f t="shared" si="71"/>
        <v>100</v>
      </c>
      <c r="AD231" s="47"/>
      <c r="AE231" s="26">
        <f t="shared" si="72"/>
        <v>0</v>
      </c>
      <c r="AF231" s="34">
        <v>0</v>
      </c>
      <c r="AG231" s="25">
        <f t="shared" si="73"/>
        <v>1</v>
      </c>
      <c r="AH231" s="10">
        <f t="shared" si="74"/>
        <v>0</v>
      </c>
      <c r="AI231" s="26">
        <f t="shared" si="75"/>
        <v>-100</v>
      </c>
      <c r="AJ231" s="47"/>
    </row>
    <row r="232" spans="2:36" ht="14.45">
      <c r="B232" s="22">
        <f t="shared" si="76"/>
        <v>0.14999999999999961</v>
      </c>
      <c r="D232" s="60" t="s">
        <v>112</v>
      </c>
      <c r="F232" s="31">
        <v>0</v>
      </c>
      <c r="G232" s="31">
        <v>0</v>
      </c>
      <c r="H232" s="52">
        <f t="shared" si="77"/>
        <v>0.24605263157894774</v>
      </c>
      <c r="I232" s="44"/>
      <c r="J232" s="54">
        <f t="shared" si="62"/>
        <v>39.681440443213283</v>
      </c>
      <c r="K232" s="55">
        <f t="shared" si="63"/>
        <v>11.687500000000018</v>
      </c>
      <c r="L232" s="54">
        <f>MIN(J$136:$J232)</f>
        <v>39.681440443213283</v>
      </c>
      <c r="M232" s="55">
        <f>MIN(K$136:$K232)</f>
        <v>11.687500000000018</v>
      </c>
      <c r="N232" s="24">
        <f t="shared" si="64"/>
        <v>-79.362880886426566</v>
      </c>
      <c r="O232" s="24">
        <f t="shared" si="65"/>
        <v>23.375000000000036</v>
      </c>
      <c r="P232" s="45"/>
      <c r="Q232" s="52">
        <f t="shared" si="78"/>
        <v>0.47368421052631582</v>
      </c>
      <c r="R232" s="24">
        <f t="shared" si="66"/>
        <v>27.700831024930746</v>
      </c>
      <c r="S232" s="24">
        <f t="shared" si="67"/>
        <v>22.5</v>
      </c>
      <c r="T232" s="45"/>
      <c r="U232" s="36">
        <f t="shared" si="68"/>
        <v>0</v>
      </c>
      <c r="V232" s="36">
        <f t="shared" si="79"/>
        <v>8.6447368421052637</v>
      </c>
      <c r="W232" s="24">
        <f t="shared" si="80"/>
        <v>36.34556786703601</v>
      </c>
      <c r="X232" s="24">
        <f t="shared" si="81"/>
        <v>13.855263157894736</v>
      </c>
      <c r="Y232" s="46"/>
      <c r="Z232" s="34">
        <v>0</v>
      </c>
      <c r="AA232" s="25">
        <f t="shared" si="69"/>
        <v>0</v>
      </c>
      <c r="AB232" s="10">
        <f t="shared" si="70"/>
        <v>0</v>
      </c>
      <c r="AC232" s="26">
        <f t="shared" si="71"/>
        <v>100</v>
      </c>
      <c r="AD232" s="47"/>
      <c r="AE232" s="26">
        <f t="shared" si="72"/>
        <v>0</v>
      </c>
      <c r="AF232" s="34">
        <v>0</v>
      </c>
      <c r="AG232" s="25">
        <f t="shared" si="73"/>
        <v>1</v>
      </c>
      <c r="AH232" s="10">
        <f t="shared" si="74"/>
        <v>0</v>
      </c>
      <c r="AI232" s="26">
        <f t="shared" si="75"/>
        <v>-100</v>
      </c>
      <c r="AJ232" s="47"/>
    </row>
    <row r="233" spans="2:36" ht="14.45">
      <c r="B233" s="22">
        <f t="shared" si="76"/>
        <v>0.15069444444444405</v>
      </c>
      <c r="D233" s="60" t="s">
        <v>112</v>
      </c>
      <c r="F233" s="31">
        <v>0</v>
      </c>
      <c r="G233" s="31">
        <v>0</v>
      </c>
      <c r="H233" s="52">
        <f t="shared" si="77"/>
        <v>0.24605263157894774</v>
      </c>
      <c r="I233" s="44"/>
      <c r="J233" s="54">
        <f t="shared" si="62"/>
        <v>39.681440443213283</v>
      </c>
      <c r="K233" s="55">
        <f t="shared" si="63"/>
        <v>11.687500000000018</v>
      </c>
      <c r="L233" s="54">
        <f>MIN(J$136:$J233)</f>
        <v>39.681440443213283</v>
      </c>
      <c r="M233" s="55">
        <f>MIN(K$136:$K233)</f>
        <v>11.687500000000018</v>
      </c>
      <c r="N233" s="24">
        <f t="shared" si="64"/>
        <v>-79.362880886426566</v>
      </c>
      <c r="O233" s="24">
        <f t="shared" si="65"/>
        <v>23.375000000000036</v>
      </c>
      <c r="P233" s="45"/>
      <c r="Q233" s="52">
        <f t="shared" si="78"/>
        <v>0.47368421052631582</v>
      </c>
      <c r="R233" s="24">
        <f t="shared" si="66"/>
        <v>27.700831024930746</v>
      </c>
      <c r="S233" s="24">
        <f t="shared" si="67"/>
        <v>22.5</v>
      </c>
      <c r="T233" s="45"/>
      <c r="U233" s="36">
        <f t="shared" si="68"/>
        <v>0</v>
      </c>
      <c r="V233" s="36">
        <f t="shared" si="79"/>
        <v>8.6447368421052637</v>
      </c>
      <c r="W233" s="24">
        <f t="shared" si="80"/>
        <v>36.34556786703601</v>
      </c>
      <c r="X233" s="24">
        <f t="shared" si="81"/>
        <v>13.855263157894736</v>
      </c>
      <c r="Y233" s="46"/>
      <c r="Z233" s="34">
        <v>0</v>
      </c>
      <c r="AA233" s="25">
        <f t="shared" si="69"/>
        <v>0</v>
      </c>
      <c r="AB233" s="10">
        <f t="shared" si="70"/>
        <v>0</v>
      </c>
      <c r="AC233" s="26">
        <f t="shared" si="71"/>
        <v>100</v>
      </c>
      <c r="AD233" s="47"/>
      <c r="AE233" s="26">
        <f t="shared" si="72"/>
        <v>0</v>
      </c>
      <c r="AF233" s="34">
        <v>0</v>
      </c>
      <c r="AG233" s="25">
        <f t="shared" si="73"/>
        <v>1</v>
      </c>
      <c r="AH233" s="10">
        <f t="shared" si="74"/>
        <v>0</v>
      </c>
      <c r="AI233" s="26">
        <f t="shared" si="75"/>
        <v>-100</v>
      </c>
      <c r="AJ233" s="47"/>
    </row>
    <row r="234" spans="2:36" ht="14.45">
      <c r="B234" s="22">
        <f t="shared" si="76"/>
        <v>0.15138888888888849</v>
      </c>
      <c r="D234" s="60" t="s">
        <v>112</v>
      </c>
      <c r="F234" s="31">
        <v>0</v>
      </c>
      <c r="G234" s="31">
        <v>0</v>
      </c>
      <c r="H234" s="52">
        <f t="shared" si="77"/>
        <v>0.24605263157894774</v>
      </c>
      <c r="I234" s="44"/>
      <c r="J234" s="54">
        <f t="shared" si="62"/>
        <v>39.681440443213283</v>
      </c>
      <c r="K234" s="55">
        <f t="shared" si="63"/>
        <v>11.687500000000018</v>
      </c>
      <c r="L234" s="54">
        <f>MIN(J$136:$J234)</f>
        <v>39.681440443213283</v>
      </c>
      <c r="M234" s="55">
        <f>MIN(K$136:$K234)</f>
        <v>11.687500000000018</v>
      </c>
      <c r="N234" s="24">
        <f t="shared" si="64"/>
        <v>-79.362880886426566</v>
      </c>
      <c r="O234" s="24">
        <f t="shared" si="65"/>
        <v>23.375000000000036</v>
      </c>
      <c r="P234" s="45"/>
      <c r="Q234" s="52">
        <f t="shared" si="78"/>
        <v>0.47368421052631582</v>
      </c>
      <c r="R234" s="24">
        <f t="shared" si="66"/>
        <v>27.700831024930746</v>
      </c>
      <c r="S234" s="24">
        <f t="shared" si="67"/>
        <v>22.5</v>
      </c>
      <c r="T234" s="45"/>
      <c r="U234" s="36">
        <f t="shared" si="68"/>
        <v>0</v>
      </c>
      <c r="V234" s="36">
        <f t="shared" si="79"/>
        <v>8.6447368421052637</v>
      </c>
      <c r="W234" s="24">
        <f t="shared" si="80"/>
        <v>36.34556786703601</v>
      </c>
      <c r="X234" s="24">
        <f t="shared" si="81"/>
        <v>13.855263157894736</v>
      </c>
      <c r="Y234" s="46"/>
      <c r="Z234" s="34">
        <v>0</v>
      </c>
      <c r="AA234" s="25">
        <f t="shared" si="69"/>
        <v>0</v>
      </c>
      <c r="AB234" s="10">
        <f t="shared" si="70"/>
        <v>0</v>
      </c>
      <c r="AC234" s="26">
        <f t="shared" si="71"/>
        <v>100</v>
      </c>
      <c r="AD234" s="47"/>
      <c r="AE234" s="26">
        <f t="shared" si="72"/>
        <v>0</v>
      </c>
      <c r="AF234" s="34">
        <v>0</v>
      </c>
      <c r="AG234" s="25">
        <f t="shared" si="73"/>
        <v>1</v>
      </c>
      <c r="AH234" s="10">
        <f t="shared" si="74"/>
        <v>0</v>
      </c>
      <c r="AI234" s="26">
        <f t="shared" si="75"/>
        <v>-100</v>
      </c>
      <c r="AJ234" s="47"/>
    </row>
    <row r="235" spans="2:36" ht="14.45">
      <c r="B235" s="22">
        <f t="shared" si="76"/>
        <v>0.15208333333333293</v>
      </c>
      <c r="D235" s="60" t="s">
        <v>112</v>
      </c>
      <c r="F235" s="31">
        <v>0</v>
      </c>
      <c r="G235" s="31">
        <v>0</v>
      </c>
      <c r="H235" s="52">
        <f t="shared" si="77"/>
        <v>0.24605263157894774</v>
      </c>
      <c r="I235" s="44"/>
      <c r="J235" s="54">
        <f t="shared" si="62"/>
        <v>39.681440443213283</v>
      </c>
      <c r="K235" s="55">
        <f t="shared" si="63"/>
        <v>11.687500000000018</v>
      </c>
      <c r="L235" s="54">
        <f>MIN(J$136:$J235)</f>
        <v>39.681440443213283</v>
      </c>
      <c r="M235" s="55">
        <f>MIN(K$136:$K235)</f>
        <v>11.687500000000018</v>
      </c>
      <c r="N235" s="24">
        <f t="shared" si="64"/>
        <v>-79.362880886426566</v>
      </c>
      <c r="O235" s="24">
        <f t="shared" si="65"/>
        <v>23.375000000000036</v>
      </c>
      <c r="P235" s="45"/>
      <c r="Q235" s="52">
        <f t="shared" si="78"/>
        <v>0.47368421052631582</v>
      </c>
      <c r="R235" s="24">
        <f t="shared" si="66"/>
        <v>27.700831024930746</v>
      </c>
      <c r="S235" s="24">
        <f t="shared" si="67"/>
        <v>22.5</v>
      </c>
      <c r="T235" s="45"/>
      <c r="U235" s="36">
        <f t="shared" si="68"/>
        <v>0</v>
      </c>
      <c r="V235" s="36">
        <f t="shared" si="79"/>
        <v>8.6447368421052637</v>
      </c>
      <c r="W235" s="24">
        <f t="shared" si="80"/>
        <v>36.34556786703601</v>
      </c>
      <c r="X235" s="24">
        <f t="shared" si="81"/>
        <v>13.855263157894736</v>
      </c>
      <c r="Y235" s="46"/>
      <c r="Z235" s="34">
        <v>0</v>
      </c>
      <c r="AA235" s="25">
        <f t="shared" si="69"/>
        <v>0</v>
      </c>
      <c r="AB235" s="10">
        <f t="shared" si="70"/>
        <v>0</v>
      </c>
      <c r="AC235" s="26">
        <f t="shared" si="71"/>
        <v>100</v>
      </c>
      <c r="AD235" s="47"/>
      <c r="AE235" s="26">
        <f t="shared" si="72"/>
        <v>0</v>
      </c>
      <c r="AF235" s="34">
        <v>0</v>
      </c>
      <c r="AG235" s="25">
        <f t="shared" si="73"/>
        <v>1</v>
      </c>
      <c r="AH235" s="10">
        <f t="shared" si="74"/>
        <v>0</v>
      </c>
      <c r="AI235" s="26">
        <f t="shared" si="75"/>
        <v>-100</v>
      </c>
      <c r="AJ235" s="47"/>
    </row>
    <row r="236" spans="2:36" ht="14.45">
      <c r="B236" s="22">
        <f t="shared" si="76"/>
        <v>0.15277777777777737</v>
      </c>
      <c r="D236" s="60" t="s">
        <v>112</v>
      </c>
      <c r="F236" s="31">
        <v>0</v>
      </c>
      <c r="G236" s="31">
        <v>0</v>
      </c>
      <c r="H236" s="52">
        <f t="shared" si="77"/>
        <v>0.24605263157894774</v>
      </c>
      <c r="I236" s="44"/>
      <c r="J236" s="54">
        <f t="shared" si="62"/>
        <v>39.681440443213283</v>
      </c>
      <c r="K236" s="55">
        <f t="shared" si="63"/>
        <v>11.687500000000018</v>
      </c>
      <c r="L236" s="54">
        <f>MIN(J$136:$J236)</f>
        <v>39.681440443213283</v>
      </c>
      <c r="M236" s="55">
        <f>MIN(K$136:$K236)</f>
        <v>11.687500000000018</v>
      </c>
      <c r="N236" s="24">
        <f t="shared" si="64"/>
        <v>-79.362880886426566</v>
      </c>
      <c r="O236" s="24">
        <f t="shared" si="65"/>
        <v>23.375000000000036</v>
      </c>
      <c r="P236" s="45"/>
      <c r="Q236" s="52">
        <f t="shared" si="78"/>
        <v>0.47368421052631582</v>
      </c>
      <c r="R236" s="24">
        <f t="shared" si="66"/>
        <v>27.700831024930746</v>
      </c>
      <c r="S236" s="24">
        <f t="shared" si="67"/>
        <v>22.5</v>
      </c>
      <c r="T236" s="45"/>
      <c r="U236" s="36">
        <f t="shared" si="68"/>
        <v>0</v>
      </c>
      <c r="V236" s="36">
        <f t="shared" si="79"/>
        <v>8.6447368421052637</v>
      </c>
      <c r="W236" s="24">
        <f t="shared" si="80"/>
        <v>36.34556786703601</v>
      </c>
      <c r="X236" s="24">
        <f t="shared" si="81"/>
        <v>13.855263157894736</v>
      </c>
      <c r="Y236" s="46"/>
      <c r="Z236" s="34">
        <v>0</v>
      </c>
      <c r="AA236" s="25">
        <f t="shared" si="69"/>
        <v>0</v>
      </c>
      <c r="AB236" s="10">
        <f t="shared" si="70"/>
        <v>0</v>
      </c>
      <c r="AC236" s="26">
        <f t="shared" si="71"/>
        <v>100</v>
      </c>
      <c r="AD236" s="47"/>
      <c r="AE236" s="26">
        <f t="shared" si="72"/>
        <v>0</v>
      </c>
      <c r="AF236" s="34">
        <v>0</v>
      </c>
      <c r="AG236" s="25">
        <f t="shared" si="73"/>
        <v>1</v>
      </c>
      <c r="AH236" s="10">
        <f t="shared" si="74"/>
        <v>0</v>
      </c>
      <c r="AI236" s="26">
        <f t="shared" si="75"/>
        <v>-100</v>
      </c>
      <c r="AJ236" s="47"/>
    </row>
    <row r="237" spans="2:36" ht="14.45">
      <c r="B237" s="22">
        <f t="shared" si="76"/>
        <v>0.15347222222222182</v>
      </c>
      <c r="D237" s="60" t="s">
        <v>112</v>
      </c>
      <c r="F237" s="31">
        <v>0</v>
      </c>
      <c r="G237" s="31">
        <v>0</v>
      </c>
      <c r="H237" s="52">
        <f t="shared" si="77"/>
        <v>0.24605263157894774</v>
      </c>
      <c r="I237" s="44"/>
      <c r="J237" s="54">
        <f t="shared" si="62"/>
        <v>39.681440443213283</v>
      </c>
      <c r="K237" s="55">
        <f t="shared" si="63"/>
        <v>11.687500000000018</v>
      </c>
      <c r="L237" s="54">
        <f>MIN(J$136:$J237)</f>
        <v>39.681440443213283</v>
      </c>
      <c r="M237" s="55">
        <f>MIN(K$136:$K237)</f>
        <v>11.687500000000018</v>
      </c>
      <c r="N237" s="24">
        <f t="shared" si="64"/>
        <v>-79.362880886426566</v>
      </c>
      <c r="O237" s="24">
        <f t="shared" si="65"/>
        <v>23.375000000000036</v>
      </c>
      <c r="P237" s="45"/>
      <c r="Q237" s="52">
        <f t="shared" si="78"/>
        <v>0.47368421052631582</v>
      </c>
      <c r="R237" s="24">
        <f t="shared" si="66"/>
        <v>27.700831024930746</v>
      </c>
      <c r="S237" s="24">
        <f t="shared" si="67"/>
        <v>22.5</v>
      </c>
      <c r="T237" s="45"/>
      <c r="U237" s="36">
        <f t="shared" si="68"/>
        <v>0</v>
      </c>
      <c r="V237" s="36">
        <f t="shared" si="79"/>
        <v>8.6447368421052637</v>
      </c>
      <c r="W237" s="24">
        <f t="shared" si="80"/>
        <v>36.34556786703601</v>
      </c>
      <c r="X237" s="24">
        <f t="shared" si="81"/>
        <v>13.855263157894736</v>
      </c>
      <c r="Y237" s="46"/>
      <c r="Z237" s="34">
        <v>0</v>
      </c>
      <c r="AA237" s="25">
        <f t="shared" si="69"/>
        <v>0</v>
      </c>
      <c r="AB237" s="10">
        <f t="shared" si="70"/>
        <v>0</v>
      </c>
      <c r="AC237" s="26">
        <f t="shared" si="71"/>
        <v>100</v>
      </c>
      <c r="AD237" s="47"/>
      <c r="AE237" s="26">
        <f t="shared" si="72"/>
        <v>0</v>
      </c>
      <c r="AF237" s="34">
        <v>0</v>
      </c>
      <c r="AG237" s="25">
        <f t="shared" si="73"/>
        <v>1</v>
      </c>
      <c r="AH237" s="10">
        <f t="shared" si="74"/>
        <v>0</v>
      </c>
      <c r="AI237" s="26">
        <f t="shared" si="75"/>
        <v>-100</v>
      </c>
      <c r="AJ237" s="47"/>
    </row>
    <row r="238" spans="2:36" ht="14.45">
      <c r="B238" s="22">
        <f t="shared" si="76"/>
        <v>0.15416666666666626</v>
      </c>
      <c r="D238" s="60" t="s">
        <v>112</v>
      </c>
      <c r="F238" s="31">
        <v>0</v>
      </c>
      <c r="G238" s="31">
        <v>0</v>
      </c>
      <c r="H238" s="52">
        <f t="shared" si="77"/>
        <v>0.24605263157894774</v>
      </c>
      <c r="I238" s="44"/>
      <c r="J238" s="54">
        <f t="shared" si="62"/>
        <v>39.681440443213283</v>
      </c>
      <c r="K238" s="55">
        <f t="shared" si="63"/>
        <v>11.687500000000018</v>
      </c>
      <c r="L238" s="54">
        <f>MIN(J$136:$J238)</f>
        <v>39.681440443213283</v>
      </c>
      <c r="M238" s="55">
        <f>MIN(K$136:$K238)</f>
        <v>11.687500000000018</v>
      </c>
      <c r="N238" s="24">
        <f t="shared" si="64"/>
        <v>-79.362880886426566</v>
      </c>
      <c r="O238" s="24">
        <f t="shared" si="65"/>
        <v>23.375000000000036</v>
      </c>
      <c r="P238" s="45"/>
      <c r="Q238" s="52">
        <f t="shared" si="78"/>
        <v>0.47368421052631582</v>
      </c>
      <c r="R238" s="24">
        <f t="shared" si="66"/>
        <v>27.700831024930746</v>
      </c>
      <c r="S238" s="24">
        <f t="shared" si="67"/>
        <v>22.5</v>
      </c>
      <c r="T238" s="45"/>
      <c r="U238" s="36">
        <f t="shared" si="68"/>
        <v>0</v>
      </c>
      <c r="V238" s="36">
        <f t="shared" si="79"/>
        <v>8.6447368421052637</v>
      </c>
      <c r="W238" s="24">
        <f t="shared" si="80"/>
        <v>36.34556786703601</v>
      </c>
      <c r="X238" s="24">
        <f t="shared" si="81"/>
        <v>13.855263157894736</v>
      </c>
      <c r="Y238" s="46"/>
      <c r="Z238" s="34">
        <v>0</v>
      </c>
      <c r="AA238" s="25">
        <f t="shared" si="69"/>
        <v>0</v>
      </c>
      <c r="AB238" s="10">
        <f t="shared" si="70"/>
        <v>0</v>
      </c>
      <c r="AC238" s="26">
        <f t="shared" si="71"/>
        <v>100</v>
      </c>
      <c r="AD238" s="47"/>
      <c r="AE238" s="26">
        <f t="shared" si="72"/>
        <v>0</v>
      </c>
      <c r="AF238" s="34">
        <v>0</v>
      </c>
      <c r="AG238" s="25">
        <f t="shared" si="73"/>
        <v>1</v>
      </c>
      <c r="AH238" s="10">
        <f t="shared" si="74"/>
        <v>0</v>
      </c>
      <c r="AI238" s="26">
        <f t="shared" si="75"/>
        <v>-100</v>
      </c>
      <c r="AJ238" s="47"/>
    </row>
    <row r="239" spans="2:36" ht="14.45">
      <c r="B239" s="22">
        <f t="shared" si="76"/>
        <v>0.1548611111111107</v>
      </c>
      <c r="D239" s="60" t="s">
        <v>112</v>
      </c>
      <c r="F239" s="31">
        <v>0</v>
      </c>
      <c r="G239" s="31">
        <v>0</v>
      </c>
      <c r="H239" s="52">
        <f t="shared" si="77"/>
        <v>0.24605263157894774</v>
      </c>
      <c r="I239" s="44"/>
      <c r="J239" s="54">
        <f t="shared" si="62"/>
        <v>39.681440443213283</v>
      </c>
      <c r="K239" s="55">
        <f t="shared" si="63"/>
        <v>11.687500000000018</v>
      </c>
      <c r="L239" s="54">
        <f>MIN(J$136:$J239)</f>
        <v>39.681440443213283</v>
      </c>
      <c r="M239" s="55">
        <f>MIN(K$136:$K239)</f>
        <v>11.687500000000018</v>
      </c>
      <c r="N239" s="24">
        <f t="shared" si="64"/>
        <v>-79.362880886426566</v>
      </c>
      <c r="O239" s="24">
        <f t="shared" si="65"/>
        <v>23.375000000000036</v>
      </c>
      <c r="P239" s="45"/>
      <c r="Q239" s="52">
        <f t="shared" si="78"/>
        <v>0.47368421052631582</v>
      </c>
      <c r="R239" s="24">
        <f t="shared" si="66"/>
        <v>27.700831024930746</v>
      </c>
      <c r="S239" s="24">
        <f t="shared" si="67"/>
        <v>22.5</v>
      </c>
      <c r="T239" s="45"/>
      <c r="U239" s="36">
        <f t="shared" si="68"/>
        <v>0</v>
      </c>
      <c r="V239" s="36">
        <f t="shared" si="79"/>
        <v>8.6447368421052637</v>
      </c>
      <c r="W239" s="24">
        <f t="shared" si="80"/>
        <v>36.34556786703601</v>
      </c>
      <c r="X239" s="24">
        <f t="shared" si="81"/>
        <v>13.855263157894736</v>
      </c>
      <c r="Y239" s="46"/>
      <c r="Z239" s="34">
        <v>0</v>
      </c>
      <c r="AA239" s="25">
        <f t="shared" si="69"/>
        <v>0</v>
      </c>
      <c r="AB239" s="10">
        <f t="shared" si="70"/>
        <v>0</v>
      </c>
      <c r="AC239" s="26">
        <f t="shared" si="71"/>
        <v>100</v>
      </c>
      <c r="AD239" s="47"/>
      <c r="AE239" s="26">
        <f t="shared" si="72"/>
        <v>0</v>
      </c>
      <c r="AF239" s="34">
        <v>0</v>
      </c>
      <c r="AG239" s="25">
        <f t="shared" si="73"/>
        <v>1</v>
      </c>
      <c r="AH239" s="10">
        <f t="shared" si="74"/>
        <v>0</v>
      </c>
      <c r="AI239" s="26">
        <f t="shared" si="75"/>
        <v>-100</v>
      </c>
      <c r="AJ239" s="47"/>
    </row>
    <row r="240" spans="2:36" ht="14.45">
      <c r="B240" s="22">
        <f t="shared" si="76"/>
        <v>0.15555555555555514</v>
      </c>
      <c r="D240" s="60" t="s">
        <v>112</v>
      </c>
      <c r="F240" s="31">
        <v>0</v>
      </c>
      <c r="G240" s="31">
        <v>0</v>
      </c>
      <c r="H240" s="52">
        <f t="shared" si="77"/>
        <v>0.24605263157894774</v>
      </c>
      <c r="I240" s="44"/>
      <c r="J240" s="54">
        <f t="shared" si="62"/>
        <v>39.681440443213283</v>
      </c>
      <c r="K240" s="55">
        <f t="shared" si="63"/>
        <v>11.687500000000018</v>
      </c>
      <c r="L240" s="54">
        <f>MIN(J$136:$J240)</f>
        <v>39.681440443213283</v>
      </c>
      <c r="M240" s="55">
        <f>MIN(K$136:$K240)</f>
        <v>11.687500000000018</v>
      </c>
      <c r="N240" s="24">
        <f t="shared" si="64"/>
        <v>-79.362880886426566</v>
      </c>
      <c r="O240" s="24">
        <f t="shared" si="65"/>
        <v>23.375000000000036</v>
      </c>
      <c r="P240" s="45"/>
      <c r="Q240" s="52">
        <f t="shared" si="78"/>
        <v>0.47368421052631582</v>
      </c>
      <c r="R240" s="24">
        <f t="shared" si="66"/>
        <v>27.700831024930746</v>
      </c>
      <c r="S240" s="24">
        <f t="shared" si="67"/>
        <v>22.5</v>
      </c>
      <c r="T240" s="45"/>
      <c r="U240" s="36">
        <f t="shared" si="68"/>
        <v>0</v>
      </c>
      <c r="V240" s="36">
        <f t="shared" si="79"/>
        <v>8.6447368421052637</v>
      </c>
      <c r="W240" s="24">
        <f t="shared" si="80"/>
        <v>36.34556786703601</v>
      </c>
      <c r="X240" s="24">
        <f t="shared" si="81"/>
        <v>13.855263157894736</v>
      </c>
      <c r="Y240" s="46"/>
      <c r="Z240" s="34">
        <v>0</v>
      </c>
      <c r="AA240" s="25">
        <f t="shared" si="69"/>
        <v>0</v>
      </c>
      <c r="AB240" s="10">
        <f t="shared" si="70"/>
        <v>0</v>
      </c>
      <c r="AC240" s="26">
        <f t="shared" si="71"/>
        <v>100</v>
      </c>
      <c r="AD240" s="47"/>
      <c r="AE240" s="26">
        <f t="shared" si="72"/>
        <v>0</v>
      </c>
      <c r="AF240" s="34">
        <v>0</v>
      </c>
      <c r="AG240" s="25">
        <f t="shared" si="73"/>
        <v>1</v>
      </c>
      <c r="AH240" s="10">
        <f t="shared" si="74"/>
        <v>0</v>
      </c>
      <c r="AI240" s="26">
        <f t="shared" si="75"/>
        <v>-100</v>
      </c>
      <c r="AJ240" s="47"/>
    </row>
    <row r="241" spans="2:36" ht="14.45">
      <c r="B241" s="22">
        <f t="shared" si="76"/>
        <v>0.15624999999999958</v>
      </c>
      <c r="D241" s="60" t="s">
        <v>112</v>
      </c>
      <c r="F241" s="31">
        <v>0</v>
      </c>
      <c r="G241" s="31">
        <v>0</v>
      </c>
      <c r="H241" s="52">
        <f t="shared" si="77"/>
        <v>0.24605263157894774</v>
      </c>
      <c r="I241" s="44"/>
      <c r="J241" s="54">
        <f t="shared" si="62"/>
        <v>39.681440443213283</v>
      </c>
      <c r="K241" s="55">
        <f t="shared" si="63"/>
        <v>11.687500000000018</v>
      </c>
      <c r="L241" s="54">
        <f>MIN(J$136:$J241)</f>
        <v>39.681440443213283</v>
      </c>
      <c r="M241" s="55">
        <f>MIN(K$136:$K241)</f>
        <v>11.687500000000018</v>
      </c>
      <c r="N241" s="24">
        <f t="shared" si="64"/>
        <v>-79.362880886426566</v>
      </c>
      <c r="O241" s="24">
        <f t="shared" si="65"/>
        <v>23.375000000000036</v>
      </c>
      <c r="P241" s="45"/>
      <c r="Q241" s="52">
        <f t="shared" si="78"/>
        <v>0.47368421052631582</v>
      </c>
      <c r="R241" s="24">
        <f t="shared" si="66"/>
        <v>27.700831024930746</v>
      </c>
      <c r="S241" s="24">
        <f t="shared" si="67"/>
        <v>22.5</v>
      </c>
      <c r="T241" s="45"/>
      <c r="U241" s="36">
        <f t="shared" si="68"/>
        <v>0</v>
      </c>
      <c r="V241" s="36">
        <f t="shared" si="79"/>
        <v>8.6447368421052637</v>
      </c>
      <c r="W241" s="24">
        <f t="shared" si="80"/>
        <v>36.34556786703601</v>
      </c>
      <c r="X241" s="24">
        <f t="shared" si="81"/>
        <v>13.855263157894736</v>
      </c>
      <c r="Y241" s="46"/>
      <c r="Z241" s="34">
        <v>0</v>
      </c>
      <c r="AA241" s="25">
        <f t="shared" si="69"/>
        <v>0</v>
      </c>
      <c r="AB241" s="10">
        <f t="shared" si="70"/>
        <v>0</v>
      </c>
      <c r="AC241" s="26">
        <f t="shared" si="71"/>
        <v>100</v>
      </c>
      <c r="AD241" s="47"/>
      <c r="AE241" s="26">
        <f t="shared" si="72"/>
        <v>0</v>
      </c>
      <c r="AF241" s="34">
        <v>0</v>
      </c>
      <c r="AG241" s="25">
        <f t="shared" si="73"/>
        <v>1</v>
      </c>
      <c r="AH241" s="10">
        <f t="shared" si="74"/>
        <v>0</v>
      </c>
      <c r="AI241" s="26">
        <f t="shared" si="75"/>
        <v>-100</v>
      </c>
      <c r="AJ241" s="47"/>
    </row>
    <row r="242" spans="2:36" ht="14.45">
      <c r="B242" s="22">
        <f t="shared" si="76"/>
        <v>0.15694444444444403</v>
      </c>
      <c r="D242" s="60" t="s">
        <v>112</v>
      </c>
      <c r="F242" s="31">
        <v>0</v>
      </c>
      <c r="G242" s="31">
        <v>0</v>
      </c>
      <c r="H242" s="52">
        <f t="shared" si="77"/>
        <v>0.24605263157894774</v>
      </c>
      <c r="I242" s="44"/>
      <c r="J242" s="54">
        <f t="shared" si="62"/>
        <v>39.681440443213283</v>
      </c>
      <c r="K242" s="55">
        <f t="shared" si="63"/>
        <v>11.687500000000018</v>
      </c>
      <c r="L242" s="54">
        <f>MIN(J$136:$J242)</f>
        <v>39.681440443213283</v>
      </c>
      <c r="M242" s="55">
        <f>MIN(K$136:$K242)</f>
        <v>11.687500000000018</v>
      </c>
      <c r="N242" s="24">
        <f t="shared" si="64"/>
        <v>-79.362880886426566</v>
      </c>
      <c r="O242" s="24">
        <f t="shared" si="65"/>
        <v>23.375000000000036</v>
      </c>
      <c r="P242" s="45"/>
      <c r="Q242" s="52">
        <f t="shared" si="78"/>
        <v>0.47368421052631582</v>
      </c>
      <c r="R242" s="24">
        <f t="shared" si="66"/>
        <v>27.700831024930746</v>
      </c>
      <c r="S242" s="24">
        <f t="shared" si="67"/>
        <v>22.5</v>
      </c>
      <c r="T242" s="45"/>
      <c r="U242" s="36">
        <f t="shared" si="68"/>
        <v>0</v>
      </c>
      <c r="V242" s="36">
        <f t="shared" si="79"/>
        <v>8.6447368421052637</v>
      </c>
      <c r="W242" s="24">
        <f t="shared" si="80"/>
        <v>36.34556786703601</v>
      </c>
      <c r="X242" s="24">
        <f t="shared" si="81"/>
        <v>13.855263157894736</v>
      </c>
      <c r="Y242" s="46"/>
      <c r="Z242" s="34">
        <v>0</v>
      </c>
      <c r="AA242" s="25">
        <f t="shared" si="69"/>
        <v>0</v>
      </c>
      <c r="AB242" s="10">
        <f t="shared" si="70"/>
        <v>0</v>
      </c>
      <c r="AC242" s="26">
        <f t="shared" si="71"/>
        <v>100</v>
      </c>
      <c r="AD242" s="47"/>
      <c r="AE242" s="26">
        <f t="shared" si="72"/>
        <v>0</v>
      </c>
      <c r="AF242" s="34">
        <v>0</v>
      </c>
      <c r="AG242" s="25">
        <f t="shared" si="73"/>
        <v>1</v>
      </c>
      <c r="AH242" s="10">
        <f t="shared" si="74"/>
        <v>0</v>
      </c>
      <c r="AI242" s="26">
        <f t="shared" si="75"/>
        <v>-100</v>
      </c>
      <c r="AJ242" s="47"/>
    </row>
    <row r="243" spans="2:36" ht="14.45">
      <c r="B243" s="22">
        <f t="shared" si="76"/>
        <v>0.15763888888888847</v>
      </c>
      <c r="D243" s="60" t="s">
        <v>112</v>
      </c>
      <c r="F243" s="31">
        <v>0</v>
      </c>
      <c r="G243" s="31">
        <v>0</v>
      </c>
      <c r="H243" s="52">
        <f t="shared" si="77"/>
        <v>0.24605263157894774</v>
      </c>
      <c r="I243" s="44"/>
      <c r="J243" s="54">
        <f t="shared" si="62"/>
        <v>39.681440443213283</v>
      </c>
      <c r="K243" s="55">
        <f t="shared" si="63"/>
        <v>11.687500000000018</v>
      </c>
      <c r="L243" s="54">
        <f>MIN(J$136:$J243)</f>
        <v>39.681440443213283</v>
      </c>
      <c r="M243" s="55">
        <f>MIN(K$136:$K243)</f>
        <v>11.687500000000018</v>
      </c>
      <c r="N243" s="24">
        <f t="shared" si="64"/>
        <v>-79.362880886426566</v>
      </c>
      <c r="O243" s="24">
        <f t="shared" si="65"/>
        <v>23.375000000000036</v>
      </c>
      <c r="P243" s="45"/>
      <c r="Q243" s="52">
        <f t="shared" si="78"/>
        <v>0.47368421052631582</v>
      </c>
      <c r="R243" s="24">
        <f t="shared" si="66"/>
        <v>27.700831024930746</v>
      </c>
      <c r="S243" s="24">
        <f t="shared" si="67"/>
        <v>22.5</v>
      </c>
      <c r="T243" s="45"/>
      <c r="U243" s="36">
        <f t="shared" si="68"/>
        <v>0</v>
      </c>
      <c r="V243" s="36">
        <f t="shared" si="79"/>
        <v>8.6447368421052637</v>
      </c>
      <c r="W243" s="24">
        <f t="shared" si="80"/>
        <v>36.34556786703601</v>
      </c>
      <c r="X243" s="24">
        <f t="shared" si="81"/>
        <v>13.855263157894736</v>
      </c>
      <c r="Y243" s="46"/>
      <c r="Z243" s="34">
        <v>0</v>
      </c>
      <c r="AA243" s="25">
        <f t="shared" si="69"/>
        <v>0</v>
      </c>
      <c r="AB243" s="10">
        <f t="shared" si="70"/>
        <v>0</v>
      </c>
      <c r="AC243" s="26">
        <f t="shared" si="71"/>
        <v>100</v>
      </c>
      <c r="AD243" s="47"/>
      <c r="AE243" s="26">
        <f t="shared" si="72"/>
        <v>0</v>
      </c>
      <c r="AF243" s="34">
        <v>0</v>
      </c>
      <c r="AG243" s="25">
        <f t="shared" si="73"/>
        <v>1</v>
      </c>
      <c r="AH243" s="10">
        <f t="shared" si="74"/>
        <v>0</v>
      </c>
      <c r="AI243" s="26">
        <f t="shared" si="75"/>
        <v>-100</v>
      </c>
      <c r="AJ243" s="47"/>
    </row>
    <row r="244" spans="2:36" ht="14.45">
      <c r="B244" s="22">
        <f t="shared" si="76"/>
        <v>0.15833333333333291</v>
      </c>
      <c r="D244" s="60" t="s">
        <v>112</v>
      </c>
      <c r="F244" s="31">
        <v>0</v>
      </c>
      <c r="G244" s="31">
        <v>0</v>
      </c>
      <c r="H244" s="52">
        <f t="shared" si="77"/>
        <v>0.24605263157894774</v>
      </c>
      <c r="I244" s="44"/>
      <c r="J244" s="54">
        <f t="shared" si="62"/>
        <v>39.681440443213283</v>
      </c>
      <c r="K244" s="55">
        <f t="shared" si="63"/>
        <v>11.687500000000018</v>
      </c>
      <c r="L244" s="54">
        <f>MIN(J$136:$J244)</f>
        <v>39.681440443213283</v>
      </c>
      <c r="M244" s="55">
        <f>MIN(K$136:$K244)</f>
        <v>11.687500000000018</v>
      </c>
      <c r="N244" s="24">
        <f t="shared" si="64"/>
        <v>-79.362880886426566</v>
      </c>
      <c r="O244" s="24">
        <f t="shared" si="65"/>
        <v>23.375000000000036</v>
      </c>
      <c r="P244" s="45"/>
      <c r="Q244" s="52">
        <f t="shared" si="78"/>
        <v>0.47368421052631582</v>
      </c>
      <c r="R244" s="24">
        <f t="shared" si="66"/>
        <v>27.700831024930746</v>
      </c>
      <c r="S244" s="24">
        <f t="shared" si="67"/>
        <v>22.5</v>
      </c>
      <c r="T244" s="45"/>
      <c r="U244" s="36">
        <f t="shared" si="68"/>
        <v>0</v>
      </c>
      <c r="V244" s="36">
        <f t="shared" si="79"/>
        <v>8.6447368421052637</v>
      </c>
      <c r="W244" s="24">
        <f t="shared" si="80"/>
        <v>36.34556786703601</v>
      </c>
      <c r="X244" s="24">
        <f t="shared" si="81"/>
        <v>13.855263157894736</v>
      </c>
      <c r="Y244" s="46"/>
      <c r="Z244" s="34">
        <v>0</v>
      </c>
      <c r="AA244" s="25">
        <f t="shared" si="69"/>
        <v>0</v>
      </c>
      <c r="AB244" s="10">
        <f t="shared" si="70"/>
        <v>0</v>
      </c>
      <c r="AC244" s="26">
        <f t="shared" si="71"/>
        <v>100</v>
      </c>
      <c r="AD244" s="47"/>
      <c r="AE244" s="26">
        <f t="shared" si="72"/>
        <v>0</v>
      </c>
      <c r="AF244" s="34">
        <v>0</v>
      </c>
      <c r="AG244" s="25">
        <f t="shared" si="73"/>
        <v>1</v>
      </c>
      <c r="AH244" s="10">
        <f t="shared" si="74"/>
        <v>0</v>
      </c>
      <c r="AI244" s="26">
        <f t="shared" si="75"/>
        <v>-100</v>
      </c>
      <c r="AJ244" s="47"/>
    </row>
    <row r="245" spans="2:36" ht="14.45">
      <c r="B245" s="22">
        <f t="shared" si="76"/>
        <v>0.15902777777777735</v>
      </c>
      <c r="D245" s="60" t="s">
        <v>112</v>
      </c>
      <c r="F245" s="31">
        <v>0</v>
      </c>
      <c r="G245" s="31">
        <v>0</v>
      </c>
      <c r="H245" s="52">
        <f t="shared" si="77"/>
        <v>0.24605263157894774</v>
      </c>
      <c r="I245" s="44"/>
      <c r="J245" s="54">
        <f t="shared" si="62"/>
        <v>39.681440443213283</v>
      </c>
      <c r="K245" s="55">
        <f t="shared" si="63"/>
        <v>11.687500000000018</v>
      </c>
      <c r="L245" s="54">
        <f>MIN(J$136:$J245)</f>
        <v>39.681440443213283</v>
      </c>
      <c r="M245" s="55">
        <f>MIN(K$136:$K245)</f>
        <v>11.687500000000018</v>
      </c>
      <c r="N245" s="24">
        <f t="shared" si="64"/>
        <v>-79.362880886426566</v>
      </c>
      <c r="O245" s="24">
        <f t="shared" si="65"/>
        <v>23.375000000000036</v>
      </c>
      <c r="P245" s="45"/>
      <c r="Q245" s="52">
        <f t="shared" si="78"/>
        <v>0.47368421052631582</v>
      </c>
      <c r="R245" s="24">
        <f t="shared" si="66"/>
        <v>27.700831024930746</v>
      </c>
      <c r="S245" s="24">
        <f t="shared" si="67"/>
        <v>22.5</v>
      </c>
      <c r="T245" s="45"/>
      <c r="U245" s="36">
        <f t="shared" si="68"/>
        <v>0</v>
      </c>
      <c r="V245" s="36">
        <f t="shared" si="79"/>
        <v>8.6447368421052637</v>
      </c>
      <c r="W245" s="24">
        <f t="shared" si="80"/>
        <v>36.34556786703601</v>
      </c>
      <c r="X245" s="24">
        <f t="shared" si="81"/>
        <v>13.855263157894736</v>
      </c>
      <c r="Y245" s="46"/>
      <c r="Z245" s="34">
        <v>0</v>
      </c>
      <c r="AA245" s="25">
        <f t="shared" si="69"/>
        <v>0</v>
      </c>
      <c r="AB245" s="10">
        <f t="shared" si="70"/>
        <v>0</v>
      </c>
      <c r="AC245" s="26">
        <f t="shared" si="71"/>
        <v>100</v>
      </c>
      <c r="AD245" s="47"/>
      <c r="AE245" s="26">
        <f t="shared" si="72"/>
        <v>0</v>
      </c>
      <c r="AF245" s="34">
        <v>0</v>
      </c>
      <c r="AG245" s="25">
        <f t="shared" si="73"/>
        <v>1</v>
      </c>
      <c r="AH245" s="10">
        <f t="shared" si="74"/>
        <v>0</v>
      </c>
      <c r="AI245" s="26">
        <f t="shared" si="75"/>
        <v>-100</v>
      </c>
      <c r="AJ245" s="47"/>
    </row>
    <row r="246" spans="2:36" ht="14.45">
      <c r="B246" s="22">
        <f t="shared" si="76"/>
        <v>0.15972222222222179</v>
      </c>
      <c r="D246" s="60" t="s">
        <v>112</v>
      </c>
      <c r="F246" s="31">
        <v>0</v>
      </c>
      <c r="G246" s="31">
        <v>0</v>
      </c>
      <c r="H246" s="52">
        <f t="shared" si="77"/>
        <v>0.24605263157894774</v>
      </c>
      <c r="I246" s="44"/>
      <c r="J246" s="54">
        <f t="shared" si="62"/>
        <v>39.681440443213283</v>
      </c>
      <c r="K246" s="55">
        <f t="shared" si="63"/>
        <v>11.687500000000018</v>
      </c>
      <c r="L246" s="54">
        <f>MIN(J$136:$J246)</f>
        <v>39.681440443213283</v>
      </c>
      <c r="M246" s="55">
        <f>MIN(K$136:$K246)</f>
        <v>11.687500000000018</v>
      </c>
      <c r="N246" s="24">
        <f t="shared" si="64"/>
        <v>-79.362880886426566</v>
      </c>
      <c r="O246" s="24">
        <f t="shared" si="65"/>
        <v>23.375000000000036</v>
      </c>
      <c r="P246" s="45"/>
      <c r="Q246" s="52">
        <f t="shared" si="78"/>
        <v>0.47368421052631582</v>
      </c>
      <c r="R246" s="24">
        <f t="shared" si="66"/>
        <v>27.700831024930746</v>
      </c>
      <c r="S246" s="24">
        <f t="shared" si="67"/>
        <v>22.5</v>
      </c>
      <c r="T246" s="45"/>
      <c r="U246" s="36">
        <f t="shared" si="68"/>
        <v>0</v>
      </c>
      <c r="V246" s="36">
        <f t="shared" si="79"/>
        <v>8.6447368421052637</v>
      </c>
      <c r="W246" s="24">
        <f t="shared" si="80"/>
        <v>36.34556786703601</v>
      </c>
      <c r="X246" s="24">
        <f t="shared" si="81"/>
        <v>13.855263157894736</v>
      </c>
      <c r="Y246" s="46"/>
      <c r="Z246" s="34">
        <v>0</v>
      </c>
      <c r="AA246" s="25">
        <f t="shared" si="69"/>
        <v>0</v>
      </c>
      <c r="AB246" s="10">
        <f t="shared" si="70"/>
        <v>0</v>
      </c>
      <c r="AC246" s="26">
        <f t="shared" si="71"/>
        <v>100</v>
      </c>
      <c r="AD246" s="47"/>
      <c r="AE246" s="26">
        <f t="shared" si="72"/>
        <v>0</v>
      </c>
      <c r="AF246" s="34">
        <v>0</v>
      </c>
      <c r="AG246" s="25">
        <f t="shared" si="73"/>
        <v>1</v>
      </c>
      <c r="AH246" s="10">
        <f t="shared" si="74"/>
        <v>0</v>
      </c>
      <c r="AI246" s="26">
        <f t="shared" si="75"/>
        <v>-100</v>
      </c>
      <c r="AJ246" s="47"/>
    </row>
    <row r="247" spans="2:36" ht="14.45">
      <c r="B247" s="22">
        <f t="shared" si="76"/>
        <v>0.16041666666666624</v>
      </c>
      <c r="D247" s="60" t="s">
        <v>112</v>
      </c>
      <c r="F247" s="31">
        <v>0</v>
      </c>
      <c r="G247" s="31">
        <v>0</v>
      </c>
      <c r="H247" s="52">
        <f t="shared" si="77"/>
        <v>0.24605263157894774</v>
      </c>
      <c r="I247" s="44"/>
      <c r="J247" s="54">
        <f t="shared" si="62"/>
        <v>39.681440443213283</v>
      </c>
      <c r="K247" s="55">
        <f t="shared" si="63"/>
        <v>11.687500000000018</v>
      </c>
      <c r="L247" s="54">
        <f>MIN(J$136:$J247)</f>
        <v>39.681440443213283</v>
      </c>
      <c r="M247" s="55">
        <f>MIN(K$136:$K247)</f>
        <v>11.687500000000018</v>
      </c>
      <c r="N247" s="24">
        <f t="shared" si="64"/>
        <v>-79.362880886426566</v>
      </c>
      <c r="O247" s="24">
        <f t="shared" si="65"/>
        <v>23.375000000000036</v>
      </c>
      <c r="P247" s="45"/>
      <c r="Q247" s="52">
        <f t="shared" si="78"/>
        <v>0.47368421052631582</v>
      </c>
      <c r="R247" s="24">
        <f t="shared" si="66"/>
        <v>27.700831024930746</v>
      </c>
      <c r="S247" s="24">
        <f t="shared" si="67"/>
        <v>22.5</v>
      </c>
      <c r="T247" s="45"/>
      <c r="U247" s="36">
        <f t="shared" si="68"/>
        <v>0</v>
      </c>
      <c r="V247" s="36">
        <f t="shared" si="79"/>
        <v>8.6447368421052637</v>
      </c>
      <c r="W247" s="24">
        <f t="shared" si="80"/>
        <v>36.34556786703601</v>
      </c>
      <c r="X247" s="24">
        <f t="shared" si="81"/>
        <v>13.855263157894736</v>
      </c>
      <c r="Y247" s="46"/>
      <c r="Z247" s="34">
        <v>0</v>
      </c>
      <c r="AA247" s="25">
        <f t="shared" si="69"/>
        <v>0</v>
      </c>
      <c r="AB247" s="10">
        <f t="shared" si="70"/>
        <v>0</v>
      </c>
      <c r="AC247" s="26">
        <f t="shared" si="71"/>
        <v>100</v>
      </c>
      <c r="AD247" s="47"/>
      <c r="AE247" s="26">
        <f t="shared" si="72"/>
        <v>0</v>
      </c>
      <c r="AF247" s="34">
        <v>0</v>
      </c>
      <c r="AG247" s="25">
        <f t="shared" si="73"/>
        <v>1</v>
      </c>
      <c r="AH247" s="10">
        <f t="shared" si="74"/>
        <v>0</v>
      </c>
      <c r="AI247" s="26">
        <f t="shared" si="75"/>
        <v>-100</v>
      </c>
      <c r="AJ247" s="47"/>
    </row>
    <row r="248" spans="2:36" ht="14.45">
      <c r="B248" s="22">
        <f t="shared" si="76"/>
        <v>0.16111111111111068</v>
      </c>
      <c r="D248" s="60" t="s">
        <v>112</v>
      </c>
      <c r="F248" s="31">
        <v>0</v>
      </c>
      <c r="G248" s="31">
        <v>0</v>
      </c>
      <c r="H248" s="52">
        <f t="shared" si="77"/>
        <v>0.24605263157894774</v>
      </c>
      <c r="I248" s="44"/>
      <c r="J248" s="54">
        <f t="shared" si="62"/>
        <v>39.681440443213283</v>
      </c>
      <c r="K248" s="55">
        <f t="shared" si="63"/>
        <v>11.687500000000018</v>
      </c>
      <c r="L248" s="54">
        <f>MIN(J$136:$J248)</f>
        <v>39.681440443213283</v>
      </c>
      <c r="M248" s="55">
        <f>MIN(K$136:$K248)</f>
        <v>11.687500000000018</v>
      </c>
      <c r="N248" s="24">
        <f t="shared" si="64"/>
        <v>-79.362880886426566</v>
      </c>
      <c r="O248" s="24">
        <f t="shared" si="65"/>
        <v>23.375000000000036</v>
      </c>
      <c r="P248" s="45"/>
      <c r="Q248" s="52">
        <f t="shared" si="78"/>
        <v>0.47368421052631582</v>
      </c>
      <c r="R248" s="24">
        <f t="shared" si="66"/>
        <v>27.700831024930746</v>
      </c>
      <c r="S248" s="24">
        <f t="shared" si="67"/>
        <v>22.5</v>
      </c>
      <c r="T248" s="45"/>
      <c r="U248" s="36">
        <f t="shared" si="68"/>
        <v>0</v>
      </c>
      <c r="V248" s="36">
        <f t="shared" si="79"/>
        <v>8.6447368421052637</v>
      </c>
      <c r="W248" s="24">
        <f t="shared" si="80"/>
        <v>36.34556786703601</v>
      </c>
      <c r="X248" s="24">
        <f t="shared" si="81"/>
        <v>13.855263157894736</v>
      </c>
      <c r="Y248" s="46"/>
      <c r="Z248" s="34">
        <v>0</v>
      </c>
      <c r="AA248" s="25">
        <f t="shared" si="69"/>
        <v>0</v>
      </c>
      <c r="AB248" s="10">
        <f t="shared" si="70"/>
        <v>0</v>
      </c>
      <c r="AC248" s="26">
        <f t="shared" si="71"/>
        <v>100</v>
      </c>
      <c r="AD248" s="47"/>
      <c r="AE248" s="26">
        <f t="shared" si="72"/>
        <v>0</v>
      </c>
      <c r="AF248" s="34">
        <v>0</v>
      </c>
      <c r="AG248" s="25">
        <f t="shared" si="73"/>
        <v>1</v>
      </c>
      <c r="AH248" s="10">
        <f t="shared" si="74"/>
        <v>0</v>
      </c>
      <c r="AI248" s="26">
        <f t="shared" si="75"/>
        <v>-100</v>
      </c>
      <c r="AJ248" s="47"/>
    </row>
    <row r="249" spans="2:36" ht="14.45">
      <c r="B249" s="22">
        <f t="shared" si="76"/>
        <v>0.16180555555555512</v>
      </c>
      <c r="D249" s="60" t="s">
        <v>112</v>
      </c>
      <c r="F249" s="31">
        <v>0</v>
      </c>
      <c r="G249" s="31">
        <v>0</v>
      </c>
      <c r="H249" s="52">
        <f t="shared" si="77"/>
        <v>0.24605263157894774</v>
      </c>
      <c r="I249" s="44"/>
      <c r="J249" s="54">
        <f t="shared" si="62"/>
        <v>39.681440443213283</v>
      </c>
      <c r="K249" s="55">
        <f t="shared" si="63"/>
        <v>11.687500000000018</v>
      </c>
      <c r="L249" s="54">
        <f>MIN(J$136:$J249)</f>
        <v>39.681440443213283</v>
      </c>
      <c r="M249" s="55">
        <f>MIN(K$136:$K249)</f>
        <v>11.687500000000018</v>
      </c>
      <c r="N249" s="24">
        <f t="shared" si="64"/>
        <v>-79.362880886426566</v>
      </c>
      <c r="O249" s="24">
        <f t="shared" si="65"/>
        <v>23.375000000000036</v>
      </c>
      <c r="P249" s="45"/>
      <c r="Q249" s="52">
        <f t="shared" si="78"/>
        <v>0.47368421052631582</v>
      </c>
      <c r="R249" s="24">
        <f t="shared" si="66"/>
        <v>27.700831024930746</v>
      </c>
      <c r="S249" s="24">
        <f t="shared" si="67"/>
        <v>22.5</v>
      </c>
      <c r="T249" s="45"/>
      <c r="U249" s="36">
        <f t="shared" si="68"/>
        <v>0</v>
      </c>
      <c r="V249" s="36">
        <f t="shared" si="79"/>
        <v>8.6447368421052637</v>
      </c>
      <c r="W249" s="24">
        <f t="shared" si="80"/>
        <v>36.34556786703601</v>
      </c>
      <c r="X249" s="24">
        <f t="shared" si="81"/>
        <v>13.855263157894736</v>
      </c>
      <c r="Y249" s="46"/>
      <c r="Z249" s="34">
        <v>0</v>
      </c>
      <c r="AA249" s="25">
        <f t="shared" si="69"/>
        <v>0</v>
      </c>
      <c r="AB249" s="10">
        <f t="shared" si="70"/>
        <v>0</v>
      </c>
      <c r="AC249" s="26">
        <f t="shared" si="71"/>
        <v>100</v>
      </c>
      <c r="AD249" s="47"/>
      <c r="AE249" s="26">
        <f t="shared" si="72"/>
        <v>0</v>
      </c>
      <c r="AF249" s="34">
        <v>0</v>
      </c>
      <c r="AG249" s="25">
        <f t="shared" si="73"/>
        <v>1</v>
      </c>
      <c r="AH249" s="10">
        <f t="shared" si="74"/>
        <v>0</v>
      </c>
      <c r="AI249" s="26">
        <f t="shared" si="75"/>
        <v>-100</v>
      </c>
      <c r="AJ249" s="47"/>
    </row>
    <row r="250" spans="2:36" ht="14.45">
      <c r="B250" s="22">
        <f t="shared" si="76"/>
        <v>0.16249999999999956</v>
      </c>
      <c r="D250" s="60" t="s">
        <v>112</v>
      </c>
      <c r="F250" s="31">
        <v>0</v>
      </c>
      <c r="G250" s="31">
        <v>0</v>
      </c>
      <c r="H250" s="52">
        <f t="shared" si="77"/>
        <v>0.24605263157894774</v>
      </c>
      <c r="I250" s="44"/>
      <c r="J250" s="54">
        <f t="shared" si="62"/>
        <v>39.681440443213283</v>
      </c>
      <c r="K250" s="55">
        <f t="shared" si="63"/>
        <v>11.687500000000018</v>
      </c>
      <c r="L250" s="54">
        <f>MIN(J$136:$J250)</f>
        <v>39.681440443213283</v>
      </c>
      <c r="M250" s="55">
        <f>MIN(K$136:$K250)</f>
        <v>11.687500000000018</v>
      </c>
      <c r="N250" s="24">
        <f t="shared" si="64"/>
        <v>-79.362880886426566</v>
      </c>
      <c r="O250" s="24">
        <f t="shared" si="65"/>
        <v>23.375000000000036</v>
      </c>
      <c r="P250" s="45"/>
      <c r="Q250" s="52">
        <f t="shared" si="78"/>
        <v>0.47368421052631582</v>
      </c>
      <c r="R250" s="24">
        <f t="shared" si="66"/>
        <v>27.700831024930746</v>
      </c>
      <c r="S250" s="24">
        <f t="shared" si="67"/>
        <v>22.5</v>
      </c>
      <c r="T250" s="45"/>
      <c r="U250" s="36">
        <f t="shared" si="68"/>
        <v>0</v>
      </c>
      <c r="V250" s="36">
        <f t="shared" si="79"/>
        <v>8.6447368421052637</v>
      </c>
      <c r="W250" s="24">
        <f t="shared" si="80"/>
        <v>36.34556786703601</v>
      </c>
      <c r="X250" s="24">
        <f t="shared" si="81"/>
        <v>13.855263157894736</v>
      </c>
      <c r="Y250" s="46"/>
      <c r="Z250" s="34">
        <v>0</v>
      </c>
      <c r="AA250" s="25">
        <f t="shared" si="69"/>
        <v>0</v>
      </c>
      <c r="AB250" s="10">
        <f t="shared" si="70"/>
        <v>0</v>
      </c>
      <c r="AC250" s="26">
        <f t="shared" si="71"/>
        <v>100</v>
      </c>
      <c r="AD250" s="47"/>
      <c r="AE250" s="26">
        <f t="shared" si="72"/>
        <v>0</v>
      </c>
      <c r="AF250" s="34">
        <v>0</v>
      </c>
      <c r="AG250" s="25">
        <f t="shared" si="73"/>
        <v>1</v>
      </c>
      <c r="AH250" s="10">
        <f t="shared" si="74"/>
        <v>0</v>
      </c>
      <c r="AI250" s="26">
        <f t="shared" si="75"/>
        <v>-100</v>
      </c>
      <c r="AJ250" s="47"/>
    </row>
    <row r="251" spans="2:36" ht="14.45">
      <c r="B251" s="22">
        <f t="shared" si="76"/>
        <v>0.163194444444444</v>
      </c>
      <c r="D251" s="60" t="s">
        <v>112</v>
      </c>
      <c r="F251" s="31">
        <v>0</v>
      </c>
      <c r="G251" s="31">
        <v>0</v>
      </c>
      <c r="H251" s="52">
        <f t="shared" si="77"/>
        <v>0.24605263157894774</v>
      </c>
      <c r="I251" s="44"/>
      <c r="J251" s="54">
        <f t="shared" si="62"/>
        <v>39.681440443213283</v>
      </c>
      <c r="K251" s="55">
        <f t="shared" si="63"/>
        <v>11.687500000000018</v>
      </c>
      <c r="L251" s="54">
        <f>MIN(J$136:$J251)</f>
        <v>39.681440443213283</v>
      </c>
      <c r="M251" s="55">
        <f>MIN(K$136:$K251)</f>
        <v>11.687500000000018</v>
      </c>
      <c r="N251" s="24">
        <f t="shared" si="64"/>
        <v>-79.362880886426566</v>
      </c>
      <c r="O251" s="24">
        <f t="shared" si="65"/>
        <v>23.375000000000036</v>
      </c>
      <c r="P251" s="45"/>
      <c r="Q251" s="52">
        <f t="shared" si="78"/>
        <v>0.47368421052631582</v>
      </c>
      <c r="R251" s="24">
        <f t="shared" si="66"/>
        <v>27.700831024930746</v>
      </c>
      <c r="S251" s="24">
        <f t="shared" si="67"/>
        <v>22.5</v>
      </c>
      <c r="T251" s="45"/>
      <c r="U251" s="36">
        <f t="shared" si="68"/>
        <v>0</v>
      </c>
      <c r="V251" s="36">
        <f t="shared" si="79"/>
        <v>8.6447368421052637</v>
      </c>
      <c r="W251" s="24">
        <f t="shared" si="80"/>
        <v>36.34556786703601</v>
      </c>
      <c r="X251" s="24">
        <f t="shared" si="81"/>
        <v>13.855263157894736</v>
      </c>
      <c r="Y251" s="46"/>
      <c r="Z251" s="34">
        <v>0</v>
      </c>
      <c r="AA251" s="25">
        <f t="shared" si="69"/>
        <v>0</v>
      </c>
      <c r="AB251" s="10">
        <f t="shared" si="70"/>
        <v>0</v>
      </c>
      <c r="AC251" s="26">
        <f t="shared" si="71"/>
        <v>100</v>
      </c>
      <c r="AD251" s="47"/>
      <c r="AE251" s="26">
        <f t="shared" si="72"/>
        <v>0</v>
      </c>
      <c r="AF251" s="34">
        <v>0</v>
      </c>
      <c r="AG251" s="25">
        <f t="shared" si="73"/>
        <v>1</v>
      </c>
      <c r="AH251" s="10">
        <f t="shared" si="74"/>
        <v>0</v>
      </c>
      <c r="AI251" s="26">
        <f t="shared" si="75"/>
        <v>-100</v>
      </c>
      <c r="AJ251" s="47"/>
    </row>
    <row r="252" spans="2:36" ht="14.45">
      <c r="B252" s="22">
        <f t="shared" si="76"/>
        <v>0.16388888888888845</v>
      </c>
      <c r="D252" s="60" t="s">
        <v>112</v>
      </c>
      <c r="F252" s="31">
        <v>0</v>
      </c>
      <c r="G252" s="31">
        <v>0</v>
      </c>
      <c r="H252" s="52">
        <f t="shared" si="77"/>
        <v>0.24605263157894774</v>
      </c>
      <c r="I252" s="44"/>
      <c r="J252" s="54">
        <f t="shared" si="62"/>
        <v>39.681440443213283</v>
      </c>
      <c r="K252" s="55">
        <f t="shared" si="63"/>
        <v>11.687500000000018</v>
      </c>
      <c r="L252" s="54">
        <f>MIN(J$136:$J252)</f>
        <v>39.681440443213283</v>
      </c>
      <c r="M252" s="55">
        <f>MIN(K$136:$K252)</f>
        <v>11.687500000000018</v>
      </c>
      <c r="N252" s="24">
        <f t="shared" si="64"/>
        <v>-79.362880886426566</v>
      </c>
      <c r="O252" s="24">
        <f t="shared" si="65"/>
        <v>23.375000000000036</v>
      </c>
      <c r="P252" s="45"/>
      <c r="Q252" s="52">
        <f t="shared" si="78"/>
        <v>0.47368421052631582</v>
      </c>
      <c r="R252" s="24">
        <f t="shared" si="66"/>
        <v>27.700831024930746</v>
      </c>
      <c r="S252" s="24">
        <f t="shared" si="67"/>
        <v>22.5</v>
      </c>
      <c r="T252" s="45"/>
      <c r="U252" s="36">
        <f t="shared" si="68"/>
        <v>0</v>
      </c>
      <c r="V252" s="36">
        <f t="shared" si="79"/>
        <v>8.6447368421052637</v>
      </c>
      <c r="W252" s="24">
        <f t="shared" si="80"/>
        <v>36.34556786703601</v>
      </c>
      <c r="X252" s="24">
        <f t="shared" si="81"/>
        <v>13.855263157894736</v>
      </c>
      <c r="Y252" s="46"/>
      <c r="Z252" s="34">
        <v>0</v>
      </c>
      <c r="AA252" s="25">
        <f t="shared" si="69"/>
        <v>0</v>
      </c>
      <c r="AB252" s="10">
        <f t="shared" si="70"/>
        <v>0</v>
      </c>
      <c r="AC252" s="26">
        <f t="shared" si="71"/>
        <v>100</v>
      </c>
      <c r="AD252" s="47"/>
      <c r="AE252" s="26">
        <f t="shared" si="72"/>
        <v>0</v>
      </c>
      <c r="AF252" s="34">
        <v>0</v>
      </c>
      <c r="AG252" s="25">
        <f t="shared" si="73"/>
        <v>1</v>
      </c>
      <c r="AH252" s="10">
        <f t="shared" si="74"/>
        <v>0</v>
      </c>
      <c r="AI252" s="26">
        <f t="shared" si="75"/>
        <v>-100</v>
      </c>
      <c r="AJ252" s="47"/>
    </row>
    <row r="253" spans="2:36" ht="14.45">
      <c r="B253" s="22">
        <f t="shared" si="76"/>
        <v>0.16458333333333289</v>
      </c>
      <c r="D253" s="60" t="s">
        <v>112</v>
      </c>
      <c r="F253" s="31">
        <v>0</v>
      </c>
      <c r="G253" s="31">
        <v>0</v>
      </c>
      <c r="H253" s="52">
        <f t="shared" si="77"/>
        <v>0.24605263157894774</v>
      </c>
      <c r="I253" s="44"/>
      <c r="J253" s="54">
        <f t="shared" si="62"/>
        <v>39.681440443213283</v>
      </c>
      <c r="K253" s="55">
        <f t="shared" si="63"/>
        <v>11.687500000000018</v>
      </c>
      <c r="L253" s="54">
        <f>MIN(J$136:$J253)</f>
        <v>39.681440443213283</v>
      </c>
      <c r="M253" s="55">
        <f>MIN(K$136:$K253)</f>
        <v>11.687500000000018</v>
      </c>
      <c r="N253" s="24">
        <f t="shared" si="64"/>
        <v>-79.362880886426566</v>
      </c>
      <c r="O253" s="24">
        <f t="shared" si="65"/>
        <v>23.375000000000036</v>
      </c>
      <c r="P253" s="45"/>
      <c r="Q253" s="52">
        <f t="shared" si="78"/>
        <v>0.47368421052631582</v>
      </c>
      <c r="R253" s="24">
        <f t="shared" si="66"/>
        <v>27.700831024930746</v>
      </c>
      <c r="S253" s="24">
        <f t="shared" si="67"/>
        <v>22.5</v>
      </c>
      <c r="T253" s="45"/>
      <c r="U253" s="36">
        <f t="shared" si="68"/>
        <v>0</v>
      </c>
      <c r="V253" s="36">
        <f t="shared" si="79"/>
        <v>8.6447368421052637</v>
      </c>
      <c r="W253" s="24">
        <f t="shared" si="80"/>
        <v>36.34556786703601</v>
      </c>
      <c r="X253" s="24">
        <f t="shared" si="81"/>
        <v>13.855263157894736</v>
      </c>
      <c r="Y253" s="46"/>
      <c r="Z253" s="34">
        <v>0</v>
      </c>
      <c r="AA253" s="25">
        <f t="shared" si="69"/>
        <v>0</v>
      </c>
      <c r="AB253" s="10">
        <f t="shared" si="70"/>
        <v>0</v>
      </c>
      <c r="AC253" s="26">
        <f t="shared" si="71"/>
        <v>100</v>
      </c>
      <c r="AD253" s="47"/>
      <c r="AE253" s="26">
        <f t="shared" si="72"/>
        <v>0</v>
      </c>
      <c r="AF253" s="34">
        <v>0</v>
      </c>
      <c r="AG253" s="25">
        <f t="shared" si="73"/>
        <v>1</v>
      </c>
      <c r="AH253" s="10">
        <f t="shared" si="74"/>
        <v>0</v>
      </c>
      <c r="AI253" s="26">
        <f t="shared" si="75"/>
        <v>-100</v>
      </c>
      <c r="AJ253" s="47"/>
    </row>
    <row r="254" spans="2:36" ht="14.45">
      <c r="B254" s="22">
        <f t="shared" si="76"/>
        <v>0.16527777777777733</v>
      </c>
      <c r="D254" s="60" t="s">
        <v>112</v>
      </c>
      <c r="F254" s="31">
        <v>0</v>
      </c>
      <c r="G254" s="31">
        <v>0</v>
      </c>
      <c r="H254" s="52">
        <f t="shared" si="77"/>
        <v>0.24605263157894774</v>
      </c>
      <c r="I254" s="44"/>
      <c r="J254" s="54">
        <f t="shared" si="62"/>
        <v>39.681440443213283</v>
      </c>
      <c r="K254" s="55">
        <f t="shared" si="63"/>
        <v>11.687500000000018</v>
      </c>
      <c r="L254" s="54">
        <f>MIN(J$136:$J254)</f>
        <v>39.681440443213283</v>
      </c>
      <c r="M254" s="55">
        <f>MIN(K$136:$K254)</f>
        <v>11.687500000000018</v>
      </c>
      <c r="N254" s="24">
        <f t="shared" si="64"/>
        <v>-79.362880886426566</v>
      </c>
      <c r="O254" s="24">
        <f t="shared" si="65"/>
        <v>23.375000000000036</v>
      </c>
      <c r="P254" s="45"/>
      <c r="Q254" s="52">
        <f t="shared" si="78"/>
        <v>0.47368421052631582</v>
      </c>
      <c r="R254" s="24">
        <f t="shared" si="66"/>
        <v>27.700831024930746</v>
      </c>
      <c r="S254" s="24">
        <f t="shared" si="67"/>
        <v>22.5</v>
      </c>
      <c r="T254" s="45"/>
      <c r="U254" s="36">
        <f t="shared" si="68"/>
        <v>0</v>
      </c>
      <c r="V254" s="36">
        <f t="shared" si="79"/>
        <v>8.6447368421052637</v>
      </c>
      <c r="W254" s="24">
        <f t="shared" si="80"/>
        <v>36.34556786703601</v>
      </c>
      <c r="X254" s="24">
        <f t="shared" si="81"/>
        <v>13.855263157894736</v>
      </c>
      <c r="Y254" s="46"/>
      <c r="Z254" s="34">
        <v>0</v>
      </c>
      <c r="AA254" s="25">
        <f t="shared" si="69"/>
        <v>0</v>
      </c>
      <c r="AB254" s="10">
        <f t="shared" si="70"/>
        <v>0</v>
      </c>
      <c r="AC254" s="26">
        <f t="shared" si="71"/>
        <v>100</v>
      </c>
      <c r="AD254" s="47"/>
      <c r="AE254" s="26">
        <f t="shared" si="72"/>
        <v>0</v>
      </c>
      <c r="AF254" s="34">
        <v>0</v>
      </c>
      <c r="AG254" s="25">
        <f t="shared" si="73"/>
        <v>1</v>
      </c>
      <c r="AH254" s="10">
        <f t="shared" si="74"/>
        <v>0</v>
      </c>
      <c r="AI254" s="26">
        <f t="shared" si="75"/>
        <v>-100</v>
      </c>
      <c r="AJ254" s="47"/>
    </row>
    <row r="255" spans="2:36" ht="14.45">
      <c r="B255" s="22">
        <f t="shared" si="76"/>
        <v>0.16597222222222177</v>
      </c>
      <c r="D255" s="60" t="s">
        <v>112</v>
      </c>
      <c r="F255" s="31">
        <v>0</v>
      </c>
      <c r="G255" s="31">
        <v>0</v>
      </c>
      <c r="H255" s="52">
        <f t="shared" si="77"/>
        <v>0.24605263157894774</v>
      </c>
      <c r="I255" s="44"/>
      <c r="J255" s="54">
        <f t="shared" si="62"/>
        <v>39.681440443213283</v>
      </c>
      <c r="K255" s="55">
        <f t="shared" si="63"/>
        <v>11.687500000000018</v>
      </c>
      <c r="L255" s="54">
        <f>MIN(J$136:$J255)</f>
        <v>39.681440443213283</v>
      </c>
      <c r="M255" s="55">
        <f>MIN(K$136:$K255)</f>
        <v>11.687500000000018</v>
      </c>
      <c r="N255" s="24">
        <f t="shared" si="64"/>
        <v>-79.362880886426566</v>
      </c>
      <c r="O255" s="24">
        <f t="shared" si="65"/>
        <v>23.375000000000036</v>
      </c>
      <c r="P255" s="45"/>
      <c r="Q255" s="52">
        <f t="shared" si="78"/>
        <v>0.47368421052631582</v>
      </c>
      <c r="R255" s="24">
        <f t="shared" si="66"/>
        <v>27.700831024930746</v>
      </c>
      <c r="S255" s="24">
        <f t="shared" si="67"/>
        <v>22.5</v>
      </c>
      <c r="T255" s="45"/>
      <c r="U255" s="36">
        <f t="shared" si="68"/>
        <v>0</v>
      </c>
      <c r="V255" s="36">
        <f t="shared" si="79"/>
        <v>8.6447368421052637</v>
      </c>
      <c r="W255" s="24">
        <f t="shared" si="80"/>
        <v>36.34556786703601</v>
      </c>
      <c r="X255" s="24">
        <f t="shared" si="81"/>
        <v>13.855263157894736</v>
      </c>
      <c r="Y255" s="46"/>
      <c r="Z255" s="34">
        <v>0</v>
      </c>
      <c r="AA255" s="25">
        <f t="shared" si="69"/>
        <v>0</v>
      </c>
      <c r="AB255" s="10">
        <f t="shared" si="70"/>
        <v>0</v>
      </c>
      <c r="AC255" s="26">
        <f t="shared" si="71"/>
        <v>100</v>
      </c>
      <c r="AD255" s="47"/>
      <c r="AE255" s="26">
        <f t="shared" si="72"/>
        <v>0</v>
      </c>
      <c r="AF255" s="34">
        <v>0</v>
      </c>
      <c r="AG255" s="25">
        <f t="shared" si="73"/>
        <v>1</v>
      </c>
      <c r="AH255" s="10">
        <f t="shared" si="74"/>
        <v>0</v>
      </c>
      <c r="AI255" s="26">
        <f t="shared" si="75"/>
        <v>-100</v>
      </c>
      <c r="AJ255" s="47"/>
    </row>
    <row r="256" spans="2:36" ht="14.45">
      <c r="B256" s="22">
        <f t="shared" si="76"/>
        <v>0.16666666666666621</v>
      </c>
      <c r="D256" s="60" t="s">
        <v>112</v>
      </c>
      <c r="F256" s="31">
        <v>0</v>
      </c>
      <c r="G256" s="31">
        <v>0</v>
      </c>
      <c r="H256" s="52">
        <f t="shared" si="77"/>
        <v>0.24605263157894774</v>
      </c>
      <c r="I256" s="44"/>
      <c r="J256" s="54">
        <f t="shared" si="62"/>
        <v>39.681440443213283</v>
      </c>
      <c r="K256" s="55">
        <f t="shared" si="63"/>
        <v>11.687500000000018</v>
      </c>
      <c r="L256" s="54">
        <f>MIN(J$136:$J256)</f>
        <v>39.681440443213283</v>
      </c>
      <c r="M256" s="55">
        <f>MIN(K$136:$K256)</f>
        <v>11.687500000000018</v>
      </c>
      <c r="N256" s="24">
        <f t="shared" si="64"/>
        <v>-79.362880886426566</v>
      </c>
      <c r="O256" s="24">
        <f t="shared" si="65"/>
        <v>23.375000000000036</v>
      </c>
      <c r="P256" s="45"/>
      <c r="Q256" s="52">
        <f t="shared" si="78"/>
        <v>0.47368421052631582</v>
      </c>
      <c r="R256" s="24">
        <f t="shared" si="66"/>
        <v>27.700831024930746</v>
      </c>
      <c r="S256" s="24">
        <f t="shared" si="67"/>
        <v>22.5</v>
      </c>
      <c r="T256" s="45"/>
      <c r="U256" s="36">
        <f t="shared" si="68"/>
        <v>0</v>
      </c>
      <c r="V256" s="36">
        <f t="shared" si="79"/>
        <v>8.6447368421052637</v>
      </c>
      <c r="W256" s="24">
        <f t="shared" si="80"/>
        <v>36.34556786703601</v>
      </c>
      <c r="X256" s="24">
        <f t="shared" si="81"/>
        <v>13.855263157894736</v>
      </c>
      <c r="Y256" s="46"/>
      <c r="Z256" s="34">
        <v>0</v>
      </c>
      <c r="AA256" s="25">
        <f t="shared" si="69"/>
        <v>0</v>
      </c>
      <c r="AB256" s="10">
        <f t="shared" si="70"/>
        <v>0</v>
      </c>
      <c r="AC256" s="26">
        <f t="shared" si="71"/>
        <v>100</v>
      </c>
      <c r="AD256" s="47"/>
      <c r="AE256" s="26">
        <f t="shared" si="72"/>
        <v>0</v>
      </c>
      <c r="AF256" s="34">
        <v>0</v>
      </c>
      <c r="AG256" s="25">
        <f t="shared" si="73"/>
        <v>1</v>
      </c>
      <c r="AH256" s="10">
        <f t="shared" si="74"/>
        <v>0</v>
      </c>
      <c r="AI256" s="26">
        <f t="shared" si="75"/>
        <v>-100</v>
      </c>
      <c r="AJ256" s="47"/>
    </row>
  </sheetData>
  <mergeCells count="16">
    <mergeCell ref="E21:E24"/>
    <mergeCell ref="D11:E11"/>
    <mergeCell ref="Z14:AJ14"/>
    <mergeCell ref="Z15:AD15"/>
    <mergeCell ref="AF15:AJ15"/>
    <mergeCell ref="E17:E20"/>
    <mergeCell ref="E49:E52"/>
    <mergeCell ref="E53:E56"/>
    <mergeCell ref="E57:E60"/>
    <mergeCell ref="E61:E64"/>
    <mergeCell ref="E25:E28"/>
    <mergeCell ref="E29:E32"/>
    <mergeCell ref="E33:E36"/>
    <mergeCell ref="E37:E40"/>
    <mergeCell ref="E41:E44"/>
    <mergeCell ref="E45:E48"/>
  </mergeCells>
  <conditionalFormatting sqref="A17:A136 J17:Y256 F122:H256 G107:H121 F17:H106">
    <cfRule type="expression" dxfId="21" priority="5">
      <formula>$A17="GC"</formula>
    </cfRule>
    <cfRule type="expression" dxfId="20" priority="6">
      <formula>$A17="X"</formula>
    </cfRule>
  </conditionalFormatting>
  <conditionalFormatting sqref="B17:C136 B137:B256">
    <cfRule type="expression" dxfId="19" priority="3">
      <formula>$AA17="GC"</formula>
    </cfRule>
    <cfRule type="expression" dxfId="18" priority="4">
      <formula>$AA17="X"</formula>
    </cfRule>
  </conditionalFormatting>
  <conditionalFormatting sqref="D11">
    <cfRule type="containsText" dxfId="17" priority="8" operator="containsText" text="Breach">
      <formula>NOT(ISERROR(SEARCH("Breach",D11)))</formula>
    </cfRule>
  </conditionalFormatting>
  <conditionalFormatting sqref="D11:E11">
    <cfRule type="containsText" dxfId="16" priority="7" operator="containsText" text="Ok">
      <formula>NOT(ISERROR(SEARCH("Ok",D11)))</formula>
    </cfRule>
  </conditionalFormatting>
  <conditionalFormatting sqref="F107:F121">
    <cfRule type="expression" dxfId="15" priority="1">
      <formula>$A107="GC"</formula>
    </cfRule>
    <cfRule type="expression" dxfId="14" priority="2">
      <formula>$A107="X"</formula>
    </cfRule>
  </conditionalFormatting>
  <dataValidations count="1">
    <dataValidation type="list" allowBlank="1" showInputMessage="1" showErrorMessage="1" sqref="AD17:AD256 AJ17:AJ256" xr:uid="{63823A19-6D6D-4ACF-9232-912CC4EE50AC}">
      <formula1>$J$2:$J$7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12B61-51F2-4130-AF58-AE2B6A92DA9F}">
  <dimension ref="A1:AJ256"/>
  <sheetViews>
    <sheetView showGridLines="0" topLeftCell="B36" zoomScale="90" zoomScaleNormal="90" workbookViewId="0">
      <pane xSplit="1" topLeftCell="C1" activePane="topRight" state="frozen"/>
      <selection pane="topRight" activeCell="L23" sqref="L23"/>
      <selection activeCell="B1" sqref="B1"/>
    </sheetView>
  </sheetViews>
  <sheetFormatPr defaultColWidth="9" defaultRowHeight="13.9"/>
  <cols>
    <col min="1" max="1" width="3.375" style="1" hidden="1" customWidth="1"/>
    <col min="2" max="2" width="13.375" style="1" customWidth="1"/>
    <col min="3" max="3" width="5.625" style="1" customWidth="1"/>
    <col min="4" max="4" width="14.25" style="1" customWidth="1"/>
    <col min="5" max="5" width="16.25" style="1" customWidth="1"/>
    <col min="6" max="6" width="17.75" style="1" customWidth="1"/>
    <col min="7" max="7" width="15.25" style="1" customWidth="1"/>
    <col min="8" max="8" width="12.375" style="1" customWidth="1"/>
    <col min="9" max="9" width="3.5" style="1" customWidth="1"/>
    <col min="10" max="13" width="13" style="1" customWidth="1"/>
    <col min="14" max="15" width="13" style="1" hidden="1" customWidth="1"/>
    <col min="16" max="16" width="1.75" style="1" hidden="1" customWidth="1"/>
    <col min="17" max="17" width="8.625" style="38" hidden="1" customWidth="1"/>
    <col min="18" max="19" width="13" style="1" hidden="1" customWidth="1"/>
    <col min="20" max="20" width="2.25" style="1" hidden="1" customWidth="1"/>
    <col min="21" max="22" width="11.375" style="1" hidden="1" customWidth="1"/>
    <col min="23" max="24" width="13" style="1" hidden="1" customWidth="1"/>
    <col min="25" max="25" width="21.75" style="1" customWidth="1"/>
    <col min="26" max="26" width="8.75" style="1" bestFit="1" customWidth="1"/>
    <col min="27" max="27" width="9.375" style="1" bestFit="1" customWidth="1"/>
    <col min="28" max="28" width="8.625" style="1" customWidth="1"/>
    <col min="29" max="29" width="11.25" style="1" bestFit="1" customWidth="1"/>
    <col min="30" max="31" width="8.625" style="1" customWidth="1"/>
    <col min="32" max="32" width="8.75" style="1" bestFit="1" customWidth="1"/>
    <col min="33" max="34" width="8.625" style="1" customWidth="1"/>
    <col min="35" max="35" width="10.25" style="1" bestFit="1" customWidth="1"/>
    <col min="36" max="37" width="8.625" style="1" customWidth="1"/>
    <col min="38" max="16384" width="9" style="1"/>
  </cols>
  <sheetData>
    <row r="1" spans="2:36" ht="14.45">
      <c r="B1" s="1" t="s">
        <v>47</v>
      </c>
      <c r="F1" s="2"/>
      <c r="G1" s="67" t="s">
        <v>113</v>
      </c>
      <c r="H1" s="3"/>
      <c r="I1" s="3"/>
      <c r="J1" s="3"/>
      <c r="K1" s="3"/>
      <c r="L1" s="3"/>
      <c r="M1" s="3"/>
      <c r="N1" s="3"/>
      <c r="O1" s="3"/>
      <c r="P1" s="3"/>
      <c r="Q1" s="18"/>
      <c r="R1" s="3"/>
      <c r="S1" s="3"/>
      <c r="T1" s="3"/>
      <c r="U1" s="3"/>
      <c r="V1" s="3"/>
      <c r="W1" s="3"/>
      <c r="X1" s="3"/>
      <c r="Z1" s="3"/>
      <c r="AA1" s="3"/>
      <c r="AB1" s="3"/>
      <c r="AC1" s="3"/>
      <c r="AD1" s="3"/>
      <c r="AE1" s="3"/>
      <c r="AF1" s="3"/>
      <c r="AG1" s="4"/>
    </row>
    <row r="2" spans="2:36">
      <c r="D2" s="5" t="s">
        <v>49</v>
      </c>
      <c r="E2" s="5" t="s">
        <v>50</v>
      </c>
      <c r="G2" s="65"/>
      <c r="AA2" s="6" t="s">
        <v>52</v>
      </c>
      <c r="AB2" s="7" t="s">
        <v>53</v>
      </c>
      <c r="AG2" s="4"/>
    </row>
    <row r="3" spans="2:36" ht="14.45">
      <c r="D3" s="8" t="s">
        <v>24</v>
      </c>
      <c r="E3" s="9" t="s">
        <v>10</v>
      </c>
      <c r="G3" s="66" t="s">
        <v>118</v>
      </c>
      <c r="H3" s="3"/>
      <c r="AA3" s="10" t="s">
        <v>54</v>
      </c>
      <c r="AB3" s="7" t="s">
        <v>55</v>
      </c>
      <c r="AG3" s="4"/>
    </row>
    <row r="4" spans="2:36">
      <c r="D4" s="11">
        <v>100</v>
      </c>
      <c r="E4" s="11">
        <v>50</v>
      </c>
      <c r="G4" s="1" t="s">
        <v>115</v>
      </c>
      <c r="AA4" s="12" t="s">
        <v>56</v>
      </c>
      <c r="AB4" s="7" t="s">
        <v>57</v>
      </c>
      <c r="AG4" s="4"/>
    </row>
    <row r="5" spans="2:36">
      <c r="D5" s="8" t="s">
        <v>58</v>
      </c>
      <c r="E5" s="9" t="s">
        <v>59</v>
      </c>
      <c r="AG5" s="4"/>
    </row>
    <row r="6" spans="2:36">
      <c r="D6" s="13">
        <v>0</v>
      </c>
      <c r="E6" s="13">
        <v>1</v>
      </c>
      <c r="U6" s="1">
        <f>30*50/60</f>
        <v>25</v>
      </c>
      <c r="AB6" s="1" t="s">
        <v>60</v>
      </c>
      <c r="AG6" s="4"/>
    </row>
    <row r="7" spans="2:36">
      <c r="D7" s="8" t="s">
        <v>61</v>
      </c>
      <c r="E7" s="9" t="s">
        <v>62</v>
      </c>
      <c r="I7" s="14"/>
      <c r="AB7" s="1" t="s">
        <v>63</v>
      </c>
      <c r="AG7" s="4"/>
    </row>
    <row r="8" spans="2:36">
      <c r="D8" s="13">
        <v>0.95</v>
      </c>
      <c r="E8" s="13">
        <v>0.95</v>
      </c>
      <c r="AG8" s="4"/>
    </row>
    <row r="9" spans="2:36">
      <c r="D9" s="15"/>
      <c r="AG9" s="4"/>
    </row>
    <row r="11" spans="2:36">
      <c r="C11" s="16" t="s">
        <v>64</v>
      </c>
      <c r="D11" s="77" t="str">
        <f>IF(SUM(AE17:AE136)&gt;0,"Breach","Ok")</f>
        <v>Ok</v>
      </c>
      <c r="E11" s="78"/>
    </row>
    <row r="13" spans="2:36">
      <c r="U13" s="37" t="s">
        <v>65</v>
      </c>
    </row>
    <row r="14" spans="2:36">
      <c r="B14" s="1" t="s">
        <v>66</v>
      </c>
      <c r="J14" s="18"/>
      <c r="K14" s="18"/>
      <c r="L14" s="18"/>
      <c r="M14" s="18"/>
      <c r="N14" s="3" t="s">
        <v>67</v>
      </c>
      <c r="O14" s="3" t="s">
        <v>67</v>
      </c>
      <c r="P14" s="3"/>
      <c r="Q14" s="37" t="s">
        <v>68</v>
      </c>
      <c r="R14" s="3" t="s">
        <v>69</v>
      </c>
      <c r="S14" s="3" t="s">
        <v>69</v>
      </c>
      <c r="T14" s="3"/>
      <c r="U14" s="37" t="s">
        <v>70</v>
      </c>
      <c r="V14" s="3"/>
      <c r="W14" s="3"/>
      <c r="X14" s="3"/>
      <c r="Z14" s="70" t="s">
        <v>71</v>
      </c>
      <c r="AA14" s="71"/>
      <c r="AB14" s="71"/>
      <c r="AC14" s="71"/>
      <c r="AD14" s="71"/>
      <c r="AE14" s="71"/>
      <c r="AF14" s="71"/>
      <c r="AG14" s="71"/>
      <c r="AH14" s="71"/>
      <c r="AI14" s="71"/>
      <c r="AJ14" s="72"/>
    </row>
    <row r="15" spans="2:36">
      <c r="B15" s="30">
        <f ca="1">INT(NOW())</f>
        <v>45763</v>
      </c>
      <c r="C15" s="33"/>
      <c r="J15" s="18" t="s">
        <v>72</v>
      </c>
      <c r="K15" s="18" t="s">
        <v>72</v>
      </c>
      <c r="L15" s="56" t="s">
        <v>73</v>
      </c>
      <c r="M15" s="56" t="s">
        <v>73</v>
      </c>
      <c r="N15" s="18" t="s">
        <v>74</v>
      </c>
      <c r="O15" s="18" t="s">
        <v>74</v>
      </c>
      <c r="P15" s="18"/>
      <c r="Q15" s="37" t="s">
        <v>75</v>
      </c>
      <c r="R15" s="18" t="s">
        <v>76</v>
      </c>
      <c r="S15" s="18" t="s">
        <v>77</v>
      </c>
      <c r="T15" s="18"/>
      <c r="U15" s="37" t="s">
        <v>78</v>
      </c>
      <c r="V15" s="18" t="s">
        <v>79</v>
      </c>
      <c r="W15" s="18" t="s">
        <v>80</v>
      </c>
      <c r="X15" s="18" t="s">
        <v>81</v>
      </c>
      <c r="Z15" s="76" t="s">
        <v>82</v>
      </c>
      <c r="AA15" s="68"/>
      <c r="AB15" s="68"/>
      <c r="AC15" s="68"/>
      <c r="AD15" s="68"/>
      <c r="AE15" s="17" t="s">
        <v>83</v>
      </c>
      <c r="AF15" s="68" t="s">
        <v>84</v>
      </c>
      <c r="AG15" s="68"/>
      <c r="AH15" s="68"/>
      <c r="AI15" s="68"/>
      <c r="AJ15" s="69"/>
    </row>
    <row r="16" spans="2:36">
      <c r="B16" s="3" t="s">
        <v>85</v>
      </c>
      <c r="C16" s="3"/>
      <c r="F16" s="18" t="s">
        <v>86</v>
      </c>
      <c r="G16" s="18" t="s">
        <v>87</v>
      </c>
      <c r="H16" s="18" t="s">
        <v>68</v>
      </c>
      <c r="J16" s="18" t="s">
        <v>88</v>
      </c>
      <c r="K16" s="18" t="s">
        <v>89</v>
      </c>
      <c r="L16" s="56" t="s">
        <v>88</v>
      </c>
      <c r="M16" s="56" t="s">
        <v>89</v>
      </c>
      <c r="N16" s="18" t="s">
        <v>90</v>
      </c>
      <c r="O16" s="18" t="s">
        <v>91</v>
      </c>
      <c r="P16" s="18"/>
      <c r="Q16" s="37" t="s">
        <v>92</v>
      </c>
      <c r="R16" s="18" t="s">
        <v>93</v>
      </c>
      <c r="S16" s="18" t="s">
        <v>94</v>
      </c>
      <c r="T16" s="18"/>
      <c r="U16" s="37" t="s">
        <v>95</v>
      </c>
      <c r="V16" s="18" t="s">
        <v>70</v>
      </c>
      <c r="W16" s="18" t="s">
        <v>41</v>
      </c>
      <c r="X16" s="18" t="s">
        <v>40</v>
      </c>
      <c r="Y16" s="18"/>
      <c r="Z16" s="19" t="s">
        <v>96</v>
      </c>
      <c r="AA16" s="20" t="s">
        <v>97</v>
      </c>
      <c r="AB16" s="20" t="s">
        <v>98</v>
      </c>
      <c r="AC16" s="20" t="s">
        <v>99</v>
      </c>
      <c r="AD16" s="20" t="s">
        <v>100</v>
      </c>
      <c r="AE16" s="20" t="s">
        <v>101</v>
      </c>
      <c r="AF16" s="19" t="s">
        <v>102</v>
      </c>
      <c r="AG16" s="20" t="s">
        <v>103</v>
      </c>
      <c r="AH16" s="20" t="s">
        <v>98</v>
      </c>
      <c r="AI16" s="20" t="s">
        <v>104</v>
      </c>
      <c r="AJ16" s="20" t="s">
        <v>100</v>
      </c>
    </row>
    <row r="17" spans="1:36">
      <c r="A17" s="21">
        <f t="shared" ref="A17:A64" ca="1" si="0">IF(AND(NOW()-$B17&lt;(1/48),NOW()-$B17&gt;0),"X",IF(AND($B17-NOW()&gt;(2/48),$B17-NOW()&lt;(3/48)),"GC",0))</f>
        <v>0</v>
      </c>
      <c r="B17" s="22">
        <v>6.9444444444444447E-4</v>
      </c>
      <c r="C17" s="23"/>
      <c r="D17" s="49" t="s">
        <v>105</v>
      </c>
      <c r="E17" s="73"/>
      <c r="F17" s="31">
        <v>0</v>
      </c>
      <c r="G17" s="31">
        <v>0</v>
      </c>
      <c r="H17" s="53">
        <v>1</v>
      </c>
      <c r="J17" s="54">
        <f>IF((-((($E$4*(1-H17))-((1-$E$6)*$E$4)-$AH17)/$D$8))&lt;(-$E$4*1),-$E$4*1,((($E$4*(1-H17))-((1-$E$6)*$E$4)-$AH17)/$D$8))</f>
        <v>0</v>
      </c>
      <c r="K17" s="55">
        <f>IF((((($E$4*H17)-($E$4*$D$6)-$AB17)*$E$8))*1&gt;$E$4,$E$4*1,((($E$4*H17)-($E$4*$D$6)-$AB17)*$E$8))</f>
        <v>47.5</v>
      </c>
      <c r="L17" s="54">
        <f>MIN(J17:$J$136)</f>
        <v>-50</v>
      </c>
      <c r="M17" s="55">
        <f>MIN(K17:$K$136)</f>
        <v>2.0833333333351196E-2</v>
      </c>
      <c r="N17" s="24">
        <f>MAX(-$D$4,-J17*2)</f>
        <v>0</v>
      </c>
      <c r="O17" s="24">
        <f>MIN($D$4,K17*2)</f>
        <v>95</v>
      </c>
      <c r="P17" s="35"/>
      <c r="Q17" s="39">
        <f>H17</f>
        <v>1</v>
      </c>
      <c r="R17" s="24">
        <f>IF((-((($E$4*(1-Q17))-((1-$E$6)*$E$4)-$AH17)/$D$8))&lt;(-$E$4*1),-$E$4*1,((($E$4*(1-Q17))-((1-$E$6)*$E$4)-$AH17)/$D$8))</f>
        <v>0</v>
      </c>
      <c r="S17" s="24">
        <f>IF((((($E$4*Q17)-($E$4*$D$6)-$AB17)*$E$8))*1&gt;$E$4,$E$4*1,((($E$4*Q17)-($E$4*$D$6)-$AB17)*$E$8))</f>
        <v>47.5</v>
      </c>
      <c r="T17" s="35"/>
      <c r="U17" s="36">
        <f>IF(G17&gt;0,G17*(1/60)*$E$8,G17*(1/60)/$D$8)</f>
        <v>0</v>
      </c>
      <c r="V17" s="36">
        <v>0</v>
      </c>
      <c r="W17" s="24">
        <f>J17</f>
        <v>0</v>
      </c>
      <c r="X17" s="24">
        <f>K17</f>
        <v>47.5</v>
      </c>
      <c r="Y17" s="32" t="str">
        <f ca="1">IF(A17="X","Dispatch timeframe",IF(A17="GC","Scheduling timeframe",""))</f>
        <v/>
      </c>
      <c r="Z17" s="34">
        <v>0</v>
      </c>
      <c r="AA17" s="25">
        <f>(AB17/$E$4)+$D$6</f>
        <v>0</v>
      </c>
      <c r="AB17" s="10">
        <f>Z17*IF(AD$17="DC",0.25,IF(AD$17="DM",0.5,1))</f>
        <v>0</v>
      </c>
      <c r="AC17" s="26">
        <f>$D$4-Z17</f>
        <v>100</v>
      </c>
      <c r="AD17" s="34"/>
      <c r="AE17" s="26">
        <f>IF(OR(H17&lt;AA17,H17&gt;AG17),1,0)</f>
        <v>0</v>
      </c>
      <c r="AF17" s="34">
        <v>0</v>
      </c>
      <c r="AG17" s="25">
        <f>1-(AH17/$E$4)-(1-$E$6)</f>
        <v>1</v>
      </c>
      <c r="AH17" s="10">
        <f>AF17*IF(AJ$17="DC",0.25,IF(AJ$17="DM",0.5,1))</f>
        <v>0</v>
      </c>
      <c r="AI17" s="26">
        <f>AF17-$D$4</f>
        <v>-100</v>
      </c>
      <c r="AJ17" s="34"/>
    </row>
    <row r="18" spans="1:36">
      <c r="A18" s="22">
        <f t="shared" ca="1" si="0"/>
        <v>0</v>
      </c>
      <c r="B18" s="22">
        <f>B17+1/(48*30)</f>
        <v>1.3888888888888889E-3</v>
      </c>
      <c r="C18" s="27"/>
      <c r="D18" s="49" t="s">
        <v>105</v>
      </c>
      <c r="E18" s="74"/>
      <c r="F18" s="31">
        <v>0</v>
      </c>
      <c r="G18" s="31">
        <v>0</v>
      </c>
      <c r="H18" s="52">
        <f>H17-(IF((F17+G17)&gt;0,(((F17+G17)*(1/60))/$E$8),(((F17+G17)*(1/60))*$D$8))/$E$4)</f>
        <v>1</v>
      </c>
      <c r="J18" s="54">
        <f t="shared" ref="J18:J81" si="1">IF((-((($E$4*(1-H18))-((1-$E$6)*$E$4)-$AH18)/$D$8))&lt;(-$E$4*1),-$E$4*1,((($E$4*(1-H18))-((1-$E$6)*$E$4)-$AH18)/$D$8))</f>
        <v>0</v>
      </c>
      <c r="K18" s="55">
        <f t="shared" ref="K18:K81" si="2">IF((((($E$4*H18)-($E$4*$D$6)-$AB18)*$E$8))*1&gt;$E$4,$E$4*1,((($E$4*H18)-($E$4*$D$6)-$AB18)*$E$8))</f>
        <v>47.5</v>
      </c>
      <c r="L18" s="54">
        <f>MIN(J18:$J$136)</f>
        <v>-50</v>
      </c>
      <c r="M18" s="55">
        <f>MIN(K18:$K$136)</f>
        <v>2.0833333333351196E-2</v>
      </c>
      <c r="N18" s="24">
        <f t="shared" ref="N18:N81" si="3">MAX(-$D$4,-J18*2)</f>
        <v>0</v>
      </c>
      <c r="O18" s="24">
        <f t="shared" ref="O18:O81" si="4">MIN($D$4,K18*2)</f>
        <v>95</v>
      </c>
      <c r="P18" s="35"/>
      <c r="Q18" s="52">
        <f>Q17-(IF((F17)&gt;0,(((F17)*(1/60))/$E$8),(((F17)*(1/60))*$D$8))/$E$4)</f>
        <v>1</v>
      </c>
      <c r="R18" s="24">
        <f t="shared" ref="R18:R81" si="5">IF((-((($E$4*(1-Q18))-((1-$E$6)*$E$4)-$AH18)/$D$8))&lt;(-$E$4*1),-$E$4*1,((($E$4*(1-Q18))-((1-$E$6)*$E$4)-$AH18)/$D$8))</f>
        <v>0</v>
      </c>
      <c r="S18" s="24">
        <f t="shared" ref="S18:S81" si="6">IF((((($E$4*Q18)-($E$4*$D$6)-$AB18)*$E$8))*1&gt;$E$4,$E$4*1,((($E$4*Q18)-($E$4*$D$6)-$AB18)*$E$8))</f>
        <v>47.5</v>
      </c>
      <c r="T18" s="35"/>
      <c r="U18" s="36">
        <f t="shared" ref="U18:U81" si="7">IF(G18&gt;0,G18*(1/60)*$E$8,G18*(1/60)/$D$8)</f>
        <v>0</v>
      </c>
      <c r="V18" s="36">
        <f>V17+U17</f>
        <v>0</v>
      </c>
      <c r="W18" s="24">
        <f>R18+V18</f>
        <v>0</v>
      </c>
      <c r="X18" s="24">
        <f>S18-V18</f>
        <v>47.5</v>
      </c>
      <c r="Y18" s="32" t="str">
        <f t="shared" ref="Y18:Y64" ca="1" si="8">IF(A18="X","Dispatch timeframe",IF(A18="GC","Scheduling timeframe",""))</f>
        <v/>
      </c>
      <c r="Z18" s="34">
        <v>0</v>
      </c>
      <c r="AA18" s="25">
        <f t="shared" ref="AA18:AA81" si="9">(AB18/$E$4)+$D$6</f>
        <v>0</v>
      </c>
      <c r="AB18" s="10">
        <f t="shared" ref="AB18:AB81" si="10">Z18*IF(AD$17="DC",0.25,IF(AD$17="DM",0.5,1))</f>
        <v>0</v>
      </c>
      <c r="AC18" s="26">
        <f t="shared" ref="AC18:AC81" si="11">$D$4-Z18</f>
        <v>100</v>
      </c>
      <c r="AD18" s="34"/>
      <c r="AE18" s="26">
        <f t="shared" ref="AE18:AE81" si="12">IF(OR(H18&lt;AA18,H18&gt;AG18),1,0)</f>
        <v>0</v>
      </c>
      <c r="AF18" s="34">
        <v>0</v>
      </c>
      <c r="AG18" s="25">
        <f t="shared" ref="AG18:AG81" si="13">1-(AH18/$E$4)-(1-$E$6)</f>
        <v>1</v>
      </c>
      <c r="AH18" s="10">
        <f t="shared" ref="AH18:AH81" si="14">AF18*IF(AJ$17="DC",0.25,IF(AJ$17="DM",0.5,1))</f>
        <v>0</v>
      </c>
      <c r="AI18" s="26">
        <f t="shared" ref="AI18:AI81" si="15">AF18-$D$4</f>
        <v>-100</v>
      </c>
      <c r="AJ18" s="34"/>
    </row>
    <row r="19" spans="1:36">
      <c r="A19" s="22">
        <f t="shared" ca="1" si="0"/>
        <v>0</v>
      </c>
      <c r="B19" s="22">
        <f t="shared" ref="B19:B82" si="16">B18+1/(48*30)</f>
        <v>2.0833333333333333E-3</v>
      </c>
      <c r="C19" s="27"/>
      <c r="D19" s="49" t="s">
        <v>105</v>
      </c>
      <c r="E19" s="74"/>
      <c r="F19" s="31">
        <v>0</v>
      </c>
      <c r="G19" s="31">
        <v>0</v>
      </c>
      <c r="H19" s="52">
        <f t="shared" ref="H19:H82" si="17">H18-(IF((F18+G18)&gt;0,(((F18+G18)*(1/60))/$E$8),(((F18+G18)*(1/60))*$D$8))/$E$4)</f>
        <v>1</v>
      </c>
      <c r="J19" s="54">
        <f t="shared" si="1"/>
        <v>0</v>
      </c>
      <c r="K19" s="55">
        <f t="shared" si="2"/>
        <v>47.5</v>
      </c>
      <c r="L19" s="54">
        <f>MIN(J19:$J$136)</f>
        <v>-50</v>
      </c>
      <c r="M19" s="55">
        <f>MIN(K19:$K$136)</f>
        <v>2.0833333333351196E-2</v>
      </c>
      <c r="N19" s="24">
        <f t="shared" si="3"/>
        <v>0</v>
      </c>
      <c r="O19" s="24">
        <f t="shared" si="4"/>
        <v>95</v>
      </c>
      <c r="P19" s="35"/>
      <c r="Q19" s="52">
        <f t="shared" ref="Q19:Q82" si="18">Q18-(IF((F18)&gt;0,(((F18)*(1/60))/$E$8),(((F18)*(1/60))*$D$8))/$E$4)</f>
        <v>1</v>
      </c>
      <c r="R19" s="24">
        <f t="shared" si="5"/>
        <v>0</v>
      </c>
      <c r="S19" s="24">
        <f t="shared" si="6"/>
        <v>47.5</v>
      </c>
      <c r="T19" s="35"/>
      <c r="U19" s="36">
        <f t="shared" si="7"/>
        <v>0</v>
      </c>
      <c r="V19" s="36">
        <f t="shared" ref="V19:V82" si="19">V18+U18</f>
        <v>0</v>
      </c>
      <c r="W19" s="24">
        <f t="shared" ref="W19:W82" si="20">R19+V19</f>
        <v>0</v>
      </c>
      <c r="X19" s="24">
        <f t="shared" ref="X19:X82" si="21">S19-V19</f>
        <v>47.5</v>
      </c>
      <c r="Y19" s="32" t="str">
        <f t="shared" ca="1" si="8"/>
        <v/>
      </c>
      <c r="Z19" s="34">
        <v>0</v>
      </c>
      <c r="AA19" s="25">
        <f t="shared" si="9"/>
        <v>0</v>
      </c>
      <c r="AB19" s="10">
        <f t="shared" si="10"/>
        <v>0</v>
      </c>
      <c r="AC19" s="26">
        <f t="shared" si="11"/>
        <v>100</v>
      </c>
      <c r="AD19" s="34"/>
      <c r="AE19" s="26">
        <f t="shared" si="12"/>
        <v>0</v>
      </c>
      <c r="AF19" s="34">
        <v>0</v>
      </c>
      <c r="AG19" s="25">
        <f t="shared" si="13"/>
        <v>1</v>
      </c>
      <c r="AH19" s="10">
        <f t="shared" si="14"/>
        <v>0</v>
      </c>
      <c r="AI19" s="26">
        <f t="shared" si="15"/>
        <v>-100</v>
      </c>
      <c r="AJ19" s="34"/>
    </row>
    <row r="20" spans="1:36">
      <c r="A20" s="22">
        <f t="shared" ca="1" si="0"/>
        <v>0</v>
      </c>
      <c r="B20" s="22">
        <f t="shared" si="16"/>
        <v>2.7777777777777779E-3</v>
      </c>
      <c r="C20" s="27"/>
      <c r="D20" s="49" t="s">
        <v>105</v>
      </c>
      <c r="E20" s="75"/>
      <c r="F20" s="31">
        <v>0</v>
      </c>
      <c r="G20" s="31">
        <v>0</v>
      </c>
      <c r="H20" s="52">
        <f t="shared" si="17"/>
        <v>1</v>
      </c>
      <c r="J20" s="54">
        <f t="shared" si="1"/>
        <v>0</v>
      </c>
      <c r="K20" s="55">
        <f t="shared" si="2"/>
        <v>47.5</v>
      </c>
      <c r="L20" s="54">
        <f>MIN(J20:$J$136)</f>
        <v>-50</v>
      </c>
      <c r="M20" s="55">
        <f>MIN(K20:$K$136)</f>
        <v>2.0833333333351196E-2</v>
      </c>
      <c r="N20" s="24">
        <f t="shared" si="3"/>
        <v>0</v>
      </c>
      <c r="O20" s="24">
        <f t="shared" si="4"/>
        <v>95</v>
      </c>
      <c r="P20" s="35"/>
      <c r="Q20" s="52">
        <f t="shared" si="18"/>
        <v>1</v>
      </c>
      <c r="R20" s="24">
        <f t="shared" si="5"/>
        <v>0</v>
      </c>
      <c r="S20" s="24">
        <f t="shared" si="6"/>
        <v>47.5</v>
      </c>
      <c r="T20" s="35"/>
      <c r="U20" s="36">
        <f t="shared" si="7"/>
        <v>0</v>
      </c>
      <c r="V20" s="36">
        <f t="shared" si="19"/>
        <v>0</v>
      </c>
      <c r="W20" s="24">
        <f t="shared" si="20"/>
        <v>0</v>
      </c>
      <c r="X20" s="24">
        <f t="shared" si="21"/>
        <v>47.5</v>
      </c>
      <c r="Y20" s="32" t="str">
        <f t="shared" ca="1" si="8"/>
        <v/>
      </c>
      <c r="Z20" s="34">
        <v>0</v>
      </c>
      <c r="AA20" s="25">
        <f t="shared" si="9"/>
        <v>0</v>
      </c>
      <c r="AB20" s="10">
        <f t="shared" si="10"/>
        <v>0</v>
      </c>
      <c r="AC20" s="26">
        <f t="shared" si="11"/>
        <v>100</v>
      </c>
      <c r="AD20" s="34"/>
      <c r="AE20" s="26">
        <f t="shared" si="12"/>
        <v>0</v>
      </c>
      <c r="AF20" s="34">
        <v>0</v>
      </c>
      <c r="AG20" s="25">
        <f t="shared" si="13"/>
        <v>1</v>
      </c>
      <c r="AH20" s="10">
        <f t="shared" si="14"/>
        <v>0</v>
      </c>
      <c r="AI20" s="26">
        <f t="shared" si="15"/>
        <v>-100</v>
      </c>
      <c r="AJ20" s="34"/>
    </row>
    <row r="21" spans="1:36">
      <c r="A21" s="22">
        <f t="shared" ca="1" si="0"/>
        <v>0</v>
      </c>
      <c r="B21" s="22">
        <f t="shared" si="16"/>
        <v>3.4722222222222225E-3</v>
      </c>
      <c r="C21" s="27"/>
      <c r="D21" s="49" t="s">
        <v>105</v>
      </c>
      <c r="E21" s="73"/>
      <c r="F21" s="31">
        <v>0</v>
      </c>
      <c r="G21" s="31">
        <v>0</v>
      </c>
      <c r="H21" s="52">
        <f t="shared" si="17"/>
        <v>1</v>
      </c>
      <c r="J21" s="54">
        <f t="shared" si="1"/>
        <v>0</v>
      </c>
      <c r="K21" s="55">
        <f t="shared" si="2"/>
        <v>47.5</v>
      </c>
      <c r="L21" s="54">
        <f>MIN(J21:$J$136)</f>
        <v>-50</v>
      </c>
      <c r="M21" s="55">
        <f>MIN(K21:$K$136)</f>
        <v>2.0833333333351196E-2</v>
      </c>
      <c r="N21" s="24">
        <f t="shared" si="3"/>
        <v>0</v>
      </c>
      <c r="O21" s="24">
        <f t="shared" si="4"/>
        <v>95</v>
      </c>
      <c r="P21" s="35"/>
      <c r="Q21" s="52">
        <f t="shared" si="18"/>
        <v>1</v>
      </c>
      <c r="R21" s="24">
        <f t="shared" si="5"/>
        <v>0</v>
      </c>
      <c r="S21" s="24">
        <f t="shared" si="6"/>
        <v>47.5</v>
      </c>
      <c r="T21" s="35"/>
      <c r="U21" s="36">
        <f t="shared" si="7"/>
        <v>0</v>
      </c>
      <c r="V21" s="36">
        <f t="shared" si="19"/>
        <v>0</v>
      </c>
      <c r="W21" s="24">
        <f t="shared" si="20"/>
        <v>0</v>
      </c>
      <c r="X21" s="24">
        <f t="shared" si="21"/>
        <v>47.5</v>
      </c>
      <c r="Y21" s="32" t="str">
        <f t="shared" ca="1" si="8"/>
        <v/>
      </c>
      <c r="Z21" s="34">
        <v>0</v>
      </c>
      <c r="AA21" s="25">
        <f t="shared" si="9"/>
        <v>0</v>
      </c>
      <c r="AB21" s="10">
        <f t="shared" si="10"/>
        <v>0</v>
      </c>
      <c r="AC21" s="26">
        <f t="shared" si="11"/>
        <v>100</v>
      </c>
      <c r="AD21" s="34"/>
      <c r="AE21" s="26">
        <f t="shared" si="12"/>
        <v>0</v>
      </c>
      <c r="AF21" s="34">
        <v>0</v>
      </c>
      <c r="AG21" s="25">
        <f t="shared" si="13"/>
        <v>1</v>
      </c>
      <c r="AH21" s="10">
        <f t="shared" si="14"/>
        <v>0</v>
      </c>
      <c r="AI21" s="26">
        <f t="shared" si="15"/>
        <v>-100</v>
      </c>
      <c r="AJ21" s="34"/>
    </row>
    <row r="22" spans="1:36">
      <c r="A22" s="22">
        <f t="shared" ca="1" si="0"/>
        <v>0</v>
      </c>
      <c r="B22" s="22">
        <f t="shared" si="16"/>
        <v>4.1666666666666666E-3</v>
      </c>
      <c r="C22" s="27"/>
      <c r="D22" s="49" t="s">
        <v>105</v>
      </c>
      <c r="E22" s="74"/>
      <c r="F22" s="31">
        <v>0</v>
      </c>
      <c r="G22" s="31">
        <v>0</v>
      </c>
      <c r="H22" s="52">
        <f t="shared" si="17"/>
        <v>1</v>
      </c>
      <c r="J22" s="54">
        <f t="shared" si="1"/>
        <v>0</v>
      </c>
      <c r="K22" s="55">
        <f t="shared" si="2"/>
        <v>47.5</v>
      </c>
      <c r="L22" s="54">
        <f>MIN(J22:$J$136)</f>
        <v>-50</v>
      </c>
      <c r="M22" s="55">
        <f>MIN(K22:$K$136)</f>
        <v>2.0833333333351196E-2</v>
      </c>
      <c r="N22" s="24">
        <f t="shared" si="3"/>
        <v>0</v>
      </c>
      <c r="O22" s="24">
        <f t="shared" si="4"/>
        <v>95</v>
      </c>
      <c r="P22" s="35"/>
      <c r="Q22" s="52">
        <f t="shared" si="18"/>
        <v>1</v>
      </c>
      <c r="R22" s="24">
        <f t="shared" si="5"/>
        <v>0</v>
      </c>
      <c r="S22" s="24">
        <f t="shared" si="6"/>
        <v>47.5</v>
      </c>
      <c r="T22" s="35"/>
      <c r="U22" s="36">
        <f t="shared" si="7"/>
        <v>0</v>
      </c>
      <c r="V22" s="36">
        <f t="shared" si="19"/>
        <v>0</v>
      </c>
      <c r="W22" s="24">
        <f t="shared" si="20"/>
        <v>0</v>
      </c>
      <c r="X22" s="24">
        <f t="shared" si="21"/>
        <v>47.5</v>
      </c>
      <c r="Y22" s="32" t="str">
        <f t="shared" ca="1" si="8"/>
        <v/>
      </c>
      <c r="Z22" s="34">
        <v>0</v>
      </c>
      <c r="AA22" s="25">
        <f t="shared" si="9"/>
        <v>0</v>
      </c>
      <c r="AB22" s="10">
        <f t="shared" si="10"/>
        <v>0</v>
      </c>
      <c r="AC22" s="26">
        <f t="shared" si="11"/>
        <v>100</v>
      </c>
      <c r="AD22" s="34"/>
      <c r="AE22" s="26">
        <f t="shared" si="12"/>
        <v>0</v>
      </c>
      <c r="AF22" s="34">
        <v>0</v>
      </c>
      <c r="AG22" s="25">
        <f t="shared" si="13"/>
        <v>1</v>
      </c>
      <c r="AH22" s="10">
        <f t="shared" si="14"/>
        <v>0</v>
      </c>
      <c r="AI22" s="26">
        <f t="shared" si="15"/>
        <v>-100</v>
      </c>
      <c r="AJ22" s="34"/>
    </row>
    <row r="23" spans="1:36">
      <c r="A23" s="22">
        <f t="shared" ca="1" si="0"/>
        <v>0</v>
      </c>
      <c r="B23" s="22">
        <f t="shared" si="16"/>
        <v>4.8611111111111112E-3</v>
      </c>
      <c r="C23" s="27"/>
      <c r="D23" s="49" t="s">
        <v>105</v>
      </c>
      <c r="E23" s="74"/>
      <c r="F23" s="31">
        <v>0</v>
      </c>
      <c r="G23" s="31">
        <v>0</v>
      </c>
      <c r="H23" s="52">
        <f t="shared" si="17"/>
        <v>1</v>
      </c>
      <c r="J23" s="54">
        <f t="shared" si="1"/>
        <v>0</v>
      </c>
      <c r="K23" s="55">
        <f t="shared" si="2"/>
        <v>47.5</v>
      </c>
      <c r="L23" s="54">
        <f>MIN(J23:$J$136)</f>
        <v>-50</v>
      </c>
      <c r="M23" s="55">
        <f>MIN(K23:$K$136)</f>
        <v>2.0833333333351196E-2</v>
      </c>
      <c r="N23" s="24">
        <f t="shared" si="3"/>
        <v>0</v>
      </c>
      <c r="O23" s="24">
        <f t="shared" si="4"/>
        <v>95</v>
      </c>
      <c r="P23" s="35"/>
      <c r="Q23" s="52">
        <f t="shared" si="18"/>
        <v>1</v>
      </c>
      <c r="R23" s="24">
        <f t="shared" si="5"/>
        <v>0</v>
      </c>
      <c r="S23" s="24">
        <f t="shared" si="6"/>
        <v>47.5</v>
      </c>
      <c r="T23" s="35"/>
      <c r="U23" s="36">
        <f t="shared" si="7"/>
        <v>0</v>
      </c>
      <c r="V23" s="36">
        <f t="shared" si="19"/>
        <v>0</v>
      </c>
      <c r="W23" s="24">
        <f t="shared" si="20"/>
        <v>0</v>
      </c>
      <c r="X23" s="24">
        <f t="shared" si="21"/>
        <v>47.5</v>
      </c>
      <c r="Y23" s="32" t="str">
        <f t="shared" ca="1" si="8"/>
        <v/>
      </c>
      <c r="Z23" s="34">
        <v>0</v>
      </c>
      <c r="AA23" s="25">
        <f t="shared" si="9"/>
        <v>0</v>
      </c>
      <c r="AB23" s="10">
        <f t="shared" si="10"/>
        <v>0</v>
      </c>
      <c r="AC23" s="26">
        <f t="shared" si="11"/>
        <v>100</v>
      </c>
      <c r="AD23" s="34"/>
      <c r="AE23" s="26">
        <f t="shared" si="12"/>
        <v>0</v>
      </c>
      <c r="AF23" s="34">
        <v>0</v>
      </c>
      <c r="AG23" s="25">
        <f t="shared" si="13"/>
        <v>1</v>
      </c>
      <c r="AH23" s="10">
        <f t="shared" si="14"/>
        <v>0</v>
      </c>
      <c r="AI23" s="26">
        <f t="shared" si="15"/>
        <v>-100</v>
      </c>
      <c r="AJ23" s="34"/>
    </row>
    <row r="24" spans="1:36">
      <c r="A24" s="28">
        <f t="shared" ca="1" si="0"/>
        <v>0</v>
      </c>
      <c r="B24" s="22">
        <f t="shared" si="16"/>
        <v>5.5555555555555558E-3</v>
      </c>
      <c r="C24" s="29"/>
      <c r="D24" s="49" t="s">
        <v>105</v>
      </c>
      <c r="E24" s="75"/>
      <c r="F24" s="31">
        <v>0</v>
      </c>
      <c r="G24" s="31">
        <v>0</v>
      </c>
      <c r="H24" s="52">
        <f t="shared" si="17"/>
        <v>1</v>
      </c>
      <c r="J24" s="54">
        <f t="shared" si="1"/>
        <v>0</v>
      </c>
      <c r="K24" s="55">
        <f t="shared" si="2"/>
        <v>47.5</v>
      </c>
      <c r="L24" s="54">
        <f>MIN(J24:$J$136)</f>
        <v>-50</v>
      </c>
      <c r="M24" s="55">
        <f>MIN(K24:$K$136)</f>
        <v>2.0833333333351196E-2</v>
      </c>
      <c r="N24" s="24">
        <f t="shared" si="3"/>
        <v>0</v>
      </c>
      <c r="O24" s="24">
        <f t="shared" si="4"/>
        <v>95</v>
      </c>
      <c r="P24" s="35"/>
      <c r="Q24" s="52">
        <f t="shared" si="18"/>
        <v>1</v>
      </c>
      <c r="R24" s="24">
        <f t="shared" si="5"/>
        <v>0</v>
      </c>
      <c r="S24" s="24">
        <f t="shared" si="6"/>
        <v>47.5</v>
      </c>
      <c r="T24" s="35"/>
      <c r="U24" s="36">
        <f t="shared" si="7"/>
        <v>0</v>
      </c>
      <c r="V24" s="36">
        <f t="shared" si="19"/>
        <v>0</v>
      </c>
      <c r="W24" s="24">
        <f t="shared" si="20"/>
        <v>0</v>
      </c>
      <c r="X24" s="24">
        <f t="shared" si="21"/>
        <v>47.5</v>
      </c>
      <c r="Y24" s="32" t="str">
        <f t="shared" ca="1" si="8"/>
        <v/>
      </c>
      <c r="Z24" s="34">
        <v>0</v>
      </c>
      <c r="AA24" s="25">
        <f t="shared" si="9"/>
        <v>0</v>
      </c>
      <c r="AB24" s="10">
        <f t="shared" si="10"/>
        <v>0</v>
      </c>
      <c r="AC24" s="26">
        <f t="shared" si="11"/>
        <v>100</v>
      </c>
      <c r="AD24" s="34"/>
      <c r="AE24" s="26">
        <f t="shared" si="12"/>
        <v>0</v>
      </c>
      <c r="AF24" s="34">
        <v>0</v>
      </c>
      <c r="AG24" s="25">
        <f t="shared" si="13"/>
        <v>1</v>
      </c>
      <c r="AH24" s="10">
        <f t="shared" si="14"/>
        <v>0</v>
      </c>
      <c r="AI24" s="26">
        <f t="shared" si="15"/>
        <v>-100</v>
      </c>
      <c r="AJ24" s="34"/>
    </row>
    <row r="25" spans="1:36">
      <c r="A25" s="22">
        <f t="shared" ca="1" si="0"/>
        <v>0</v>
      </c>
      <c r="B25" s="22">
        <f t="shared" si="16"/>
        <v>6.2500000000000003E-3</v>
      </c>
      <c r="C25" s="27"/>
      <c r="D25" s="49" t="s">
        <v>105</v>
      </c>
      <c r="E25" s="73"/>
      <c r="F25" s="31">
        <v>0</v>
      </c>
      <c r="G25" s="31">
        <v>0</v>
      </c>
      <c r="H25" s="52">
        <f t="shared" si="17"/>
        <v>1</v>
      </c>
      <c r="J25" s="54">
        <f t="shared" si="1"/>
        <v>0</v>
      </c>
      <c r="K25" s="55">
        <f t="shared" si="2"/>
        <v>47.5</v>
      </c>
      <c r="L25" s="54">
        <f>MIN(J25:$J$136)</f>
        <v>-50</v>
      </c>
      <c r="M25" s="55">
        <f>MIN(K25:$K$136)</f>
        <v>2.0833333333351196E-2</v>
      </c>
      <c r="N25" s="24">
        <f t="shared" si="3"/>
        <v>0</v>
      </c>
      <c r="O25" s="24">
        <f t="shared" si="4"/>
        <v>95</v>
      </c>
      <c r="P25" s="35"/>
      <c r="Q25" s="52">
        <f t="shared" si="18"/>
        <v>1</v>
      </c>
      <c r="R25" s="24">
        <f t="shared" si="5"/>
        <v>0</v>
      </c>
      <c r="S25" s="24">
        <f t="shared" si="6"/>
        <v>47.5</v>
      </c>
      <c r="T25" s="35"/>
      <c r="U25" s="36">
        <f t="shared" si="7"/>
        <v>0</v>
      </c>
      <c r="V25" s="36">
        <f t="shared" si="19"/>
        <v>0</v>
      </c>
      <c r="W25" s="24">
        <f t="shared" si="20"/>
        <v>0</v>
      </c>
      <c r="X25" s="24">
        <f t="shared" si="21"/>
        <v>47.5</v>
      </c>
      <c r="Y25" s="32" t="str">
        <f t="shared" ca="1" si="8"/>
        <v/>
      </c>
      <c r="Z25" s="34">
        <v>0</v>
      </c>
      <c r="AA25" s="25">
        <f t="shared" si="9"/>
        <v>0</v>
      </c>
      <c r="AB25" s="10">
        <f t="shared" si="10"/>
        <v>0</v>
      </c>
      <c r="AC25" s="26">
        <f t="shared" si="11"/>
        <v>100</v>
      </c>
      <c r="AD25" s="34"/>
      <c r="AE25" s="26">
        <f t="shared" si="12"/>
        <v>0</v>
      </c>
      <c r="AF25" s="34">
        <v>0</v>
      </c>
      <c r="AG25" s="25">
        <f t="shared" si="13"/>
        <v>1</v>
      </c>
      <c r="AH25" s="10">
        <f t="shared" si="14"/>
        <v>0</v>
      </c>
      <c r="AI25" s="26">
        <f t="shared" si="15"/>
        <v>-100</v>
      </c>
      <c r="AJ25" s="34"/>
    </row>
    <row r="26" spans="1:36">
      <c r="A26" s="22">
        <f t="shared" ca="1" si="0"/>
        <v>0</v>
      </c>
      <c r="B26" s="22">
        <f t="shared" si="16"/>
        <v>6.9444444444444449E-3</v>
      </c>
      <c r="C26" s="27"/>
      <c r="D26" s="49" t="s">
        <v>105</v>
      </c>
      <c r="E26" s="74"/>
      <c r="F26" s="31">
        <v>0</v>
      </c>
      <c r="G26" s="31">
        <v>100</v>
      </c>
      <c r="H26" s="52">
        <f t="shared" si="17"/>
        <v>1</v>
      </c>
      <c r="J26" s="54">
        <f t="shared" si="1"/>
        <v>0</v>
      </c>
      <c r="K26" s="55">
        <f t="shared" si="2"/>
        <v>47.5</v>
      </c>
      <c r="L26" s="54">
        <f>MIN(J26:$J$136)</f>
        <v>-50</v>
      </c>
      <c r="M26" s="55">
        <f>MIN(K26:$K$136)</f>
        <v>2.0833333333351196E-2</v>
      </c>
      <c r="N26" s="24">
        <f t="shared" si="3"/>
        <v>0</v>
      </c>
      <c r="O26" s="24">
        <f t="shared" si="4"/>
        <v>95</v>
      </c>
      <c r="P26" s="35"/>
      <c r="Q26" s="52">
        <f t="shared" si="18"/>
        <v>1</v>
      </c>
      <c r="R26" s="24">
        <f t="shared" si="5"/>
        <v>0</v>
      </c>
      <c r="S26" s="24">
        <f t="shared" si="6"/>
        <v>47.5</v>
      </c>
      <c r="T26" s="35"/>
      <c r="U26" s="36">
        <f t="shared" si="7"/>
        <v>1.5833333333333333</v>
      </c>
      <c r="V26" s="36">
        <f t="shared" si="19"/>
        <v>0</v>
      </c>
      <c r="W26" s="24">
        <f t="shared" si="20"/>
        <v>0</v>
      </c>
      <c r="X26" s="24">
        <f t="shared" si="21"/>
        <v>47.5</v>
      </c>
      <c r="Y26" s="32" t="str">
        <f t="shared" ca="1" si="8"/>
        <v/>
      </c>
      <c r="Z26" s="34">
        <v>0</v>
      </c>
      <c r="AA26" s="25">
        <f t="shared" si="9"/>
        <v>0</v>
      </c>
      <c r="AB26" s="10">
        <f t="shared" si="10"/>
        <v>0</v>
      </c>
      <c r="AC26" s="26">
        <f t="shared" si="11"/>
        <v>100</v>
      </c>
      <c r="AD26" s="34"/>
      <c r="AE26" s="26">
        <f t="shared" si="12"/>
        <v>0</v>
      </c>
      <c r="AF26" s="34">
        <v>0</v>
      </c>
      <c r="AG26" s="25">
        <f t="shared" si="13"/>
        <v>1</v>
      </c>
      <c r="AH26" s="10">
        <f t="shared" si="14"/>
        <v>0</v>
      </c>
      <c r="AI26" s="26">
        <f t="shared" si="15"/>
        <v>-100</v>
      </c>
      <c r="AJ26" s="34"/>
    </row>
    <row r="27" spans="1:36">
      <c r="A27" s="22">
        <f t="shared" ca="1" si="0"/>
        <v>0</v>
      </c>
      <c r="B27" s="22">
        <f t="shared" si="16"/>
        <v>7.6388888888888895E-3</v>
      </c>
      <c r="C27" s="27"/>
      <c r="D27" s="49" t="s">
        <v>105</v>
      </c>
      <c r="E27" s="74"/>
      <c r="F27" s="31">
        <v>0</v>
      </c>
      <c r="G27" s="31">
        <v>100</v>
      </c>
      <c r="H27" s="52">
        <f t="shared" si="17"/>
        <v>0.96491228070175439</v>
      </c>
      <c r="J27" s="54">
        <f t="shared" si="1"/>
        <v>1.8467220683287164</v>
      </c>
      <c r="K27" s="55">
        <f t="shared" si="2"/>
        <v>45.833333333333329</v>
      </c>
      <c r="L27" s="54">
        <f>MIN(J27:$J$136)</f>
        <v>-50</v>
      </c>
      <c r="M27" s="55">
        <f>MIN(K27:$K$136)</f>
        <v>2.0833333333351196E-2</v>
      </c>
      <c r="N27" s="24">
        <f t="shared" si="3"/>
        <v>-3.6934441366574329</v>
      </c>
      <c r="O27" s="24">
        <f t="shared" si="4"/>
        <v>91.666666666666657</v>
      </c>
      <c r="P27" s="35"/>
      <c r="Q27" s="52">
        <f t="shared" si="18"/>
        <v>1</v>
      </c>
      <c r="R27" s="24">
        <f t="shared" si="5"/>
        <v>0</v>
      </c>
      <c r="S27" s="24">
        <f t="shared" si="6"/>
        <v>47.5</v>
      </c>
      <c r="T27" s="35"/>
      <c r="U27" s="36">
        <f t="shared" si="7"/>
        <v>1.5833333333333333</v>
      </c>
      <c r="V27" s="36">
        <f t="shared" si="19"/>
        <v>1.5833333333333333</v>
      </c>
      <c r="W27" s="24">
        <f t="shared" si="20"/>
        <v>1.5833333333333333</v>
      </c>
      <c r="X27" s="24">
        <f t="shared" si="21"/>
        <v>45.916666666666664</v>
      </c>
      <c r="Y27" s="32" t="str">
        <f t="shared" ca="1" si="8"/>
        <v/>
      </c>
      <c r="Z27" s="34">
        <v>0</v>
      </c>
      <c r="AA27" s="25">
        <f t="shared" si="9"/>
        <v>0</v>
      </c>
      <c r="AB27" s="10">
        <f t="shared" si="10"/>
        <v>0</v>
      </c>
      <c r="AC27" s="26">
        <f t="shared" si="11"/>
        <v>100</v>
      </c>
      <c r="AD27" s="34"/>
      <c r="AE27" s="26">
        <f t="shared" si="12"/>
        <v>0</v>
      </c>
      <c r="AF27" s="34">
        <v>0</v>
      </c>
      <c r="AG27" s="25">
        <f t="shared" si="13"/>
        <v>1</v>
      </c>
      <c r="AH27" s="10">
        <f t="shared" si="14"/>
        <v>0</v>
      </c>
      <c r="AI27" s="26">
        <f t="shared" si="15"/>
        <v>-100</v>
      </c>
      <c r="AJ27" s="34"/>
    </row>
    <row r="28" spans="1:36">
      <c r="A28" s="22">
        <f t="shared" ca="1" si="0"/>
        <v>0</v>
      </c>
      <c r="B28" s="22">
        <f t="shared" si="16"/>
        <v>8.3333333333333332E-3</v>
      </c>
      <c r="C28" s="27"/>
      <c r="D28" s="49" t="s">
        <v>105</v>
      </c>
      <c r="E28" s="75"/>
      <c r="F28" s="31">
        <v>0</v>
      </c>
      <c r="G28" s="31">
        <v>100</v>
      </c>
      <c r="H28" s="52">
        <f t="shared" si="17"/>
        <v>0.92982456140350878</v>
      </c>
      <c r="J28" s="54">
        <f t="shared" si="1"/>
        <v>3.6934441366574329</v>
      </c>
      <c r="K28" s="55">
        <f t="shared" si="2"/>
        <v>44.166666666666664</v>
      </c>
      <c r="L28" s="54">
        <f>MIN(J28:$J$136)</f>
        <v>-50</v>
      </c>
      <c r="M28" s="55">
        <f>MIN(K28:$K$136)</f>
        <v>2.0833333333351196E-2</v>
      </c>
      <c r="N28" s="24">
        <f t="shared" si="3"/>
        <v>-7.3868882733148657</v>
      </c>
      <c r="O28" s="24">
        <f t="shared" si="4"/>
        <v>88.333333333333329</v>
      </c>
      <c r="P28" s="35"/>
      <c r="Q28" s="52">
        <f t="shared" si="18"/>
        <v>1</v>
      </c>
      <c r="R28" s="24">
        <f t="shared" si="5"/>
        <v>0</v>
      </c>
      <c r="S28" s="24">
        <f t="shared" si="6"/>
        <v>47.5</v>
      </c>
      <c r="T28" s="35"/>
      <c r="U28" s="36">
        <f t="shared" si="7"/>
        <v>1.5833333333333333</v>
      </c>
      <c r="V28" s="36">
        <f t="shared" si="19"/>
        <v>3.1666666666666665</v>
      </c>
      <c r="W28" s="24">
        <f t="shared" si="20"/>
        <v>3.1666666666666665</v>
      </c>
      <c r="X28" s="24">
        <f t="shared" si="21"/>
        <v>44.333333333333336</v>
      </c>
      <c r="Y28" s="32" t="str">
        <f t="shared" ca="1" si="8"/>
        <v/>
      </c>
      <c r="Z28" s="34">
        <v>0</v>
      </c>
      <c r="AA28" s="25">
        <f t="shared" si="9"/>
        <v>0</v>
      </c>
      <c r="AB28" s="10">
        <f t="shared" si="10"/>
        <v>0</v>
      </c>
      <c r="AC28" s="26">
        <f t="shared" si="11"/>
        <v>100</v>
      </c>
      <c r="AD28" s="34"/>
      <c r="AE28" s="26">
        <f t="shared" si="12"/>
        <v>0</v>
      </c>
      <c r="AF28" s="34">
        <v>0</v>
      </c>
      <c r="AG28" s="25">
        <f t="shared" si="13"/>
        <v>1</v>
      </c>
      <c r="AH28" s="10">
        <f t="shared" si="14"/>
        <v>0</v>
      </c>
      <c r="AI28" s="26">
        <f t="shared" si="15"/>
        <v>-100</v>
      </c>
      <c r="AJ28" s="34"/>
    </row>
    <row r="29" spans="1:36">
      <c r="A29" s="22">
        <f t="shared" ca="1" si="0"/>
        <v>0</v>
      </c>
      <c r="B29" s="22">
        <f t="shared" si="16"/>
        <v>9.0277777777777769E-3</v>
      </c>
      <c r="C29" s="27"/>
      <c r="D29" s="49" t="s">
        <v>105</v>
      </c>
      <c r="E29" s="73"/>
      <c r="F29" s="31">
        <v>0</v>
      </c>
      <c r="G29" s="31">
        <v>100</v>
      </c>
      <c r="H29" s="52">
        <f t="shared" si="17"/>
        <v>0.89473684210526316</v>
      </c>
      <c r="J29" s="54">
        <f t="shared" si="1"/>
        <v>5.5401662049861491</v>
      </c>
      <c r="K29" s="55">
        <f t="shared" si="2"/>
        <v>42.5</v>
      </c>
      <c r="L29" s="54">
        <f>MIN(J29:$J$136)</f>
        <v>-50</v>
      </c>
      <c r="M29" s="55">
        <f>MIN(K29:$K$136)</f>
        <v>2.0833333333351196E-2</v>
      </c>
      <c r="N29" s="24">
        <f t="shared" si="3"/>
        <v>-11.080332409972298</v>
      </c>
      <c r="O29" s="24">
        <f t="shared" si="4"/>
        <v>85</v>
      </c>
      <c r="P29" s="35"/>
      <c r="Q29" s="52">
        <f t="shared" si="18"/>
        <v>1</v>
      </c>
      <c r="R29" s="24">
        <f t="shared" si="5"/>
        <v>0</v>
      </c>
      <c r="S29" s="24">
        <f t="shared" si="6"/>
        <v>47.5</v>
      </c>
      <c r="T29" s="35"/>
      <c r="U29" s="36">
        <f t="shared" si="7"/>
        <v>1.5833333333333333</v>
      </c>
      <c r="V29" s="36">
        <f t="shared" si="19"/>
        <v>4.75</v>
      </c>
      <c r="W29" s="24">
        <f t="shared" si="20"/>
        <v>4.75</v>
      </c>
      <c r="X29" s="24">
        <f t="shared" si="21"/>
        <v>42.75</v>
      </c>
      <c r="Y29" s="32" t="str">
        <f t="shared" ca="1" si="8"/>
        <v/>
      </c>
      <c r="Z29" s="34">
        <v>0</v>
      </c>
      <c r="AA29" s="25">
        <f t="shared" si="9"/>
        <v>0</v>
      </c>
      <c r="AB29" s="10">
        <f t="shared" si="10"/>
        <v>0</v>
      </c>
      <c r="AC29" s="26">
        <f t="shared" si="11"/>
        <v>100</v>
      </c>
      <c r="AD29" s="34"/>
      <c r="AE29" s="26">
        <f t="shared" si="12"/>
        <v>0</v>
      </c>
      <c r="AF29" s="34">
        <v>0</v>
      </c>
      <c r="AG29" s="25">
        <f t="shared" si="13"/>
        <v>1</v>
      </c>
      <c r="AH29" s="10">
        <f t="shared" si="14"/>
        <v>0</v>
      </c>
      <c r="AI29" s="26">
        <f t="shared" si="15"/>
        <v>-100</v>
      </c>
      <c r="AJ29" s="34"/>
    </row>
    <row r="30" spans="1:36">
      <c r="A30" s="22">
        <f t="shared" ca="1" si="0"/>
        <v>0</v>
      </c>
      <c r="B30" s="22">
        <f t="shared" si="16"/>
        <v>9.7222222222222206E-3</v>
      </c>
      <c r="C30" s="27"/>
      <c r="D30" s="49" t="s">
        <v>105</v>
      </c>
      <c r="E30" s="74"/>
      <c r="F30" s="31">
        <v>0</v>
      </c>
      <c r="G30" s="31">
        <v>100</v>
      </c>
      <c r="H30" s="52">
        <f t="shared" si="17"/>
        <v>0.85964912280701755</v>
      </c>
      <c r="J30" s="54">
        <f t="shared" si="1"/>
        <v>7.3868882733148657</v>
      </c>
      <c r="K30" s="55">
        <f t="shared" si="2"/>
        <v>40.833333333333329</v>
      </c>
      <c r="L30" s="54">
        <f>MIN(J30:$J$136)</f>
        <v>-50</v>
      </c>
      <c r="M30" s="55">
        <f>MIN(K30:$K$136)</f>
        <v>2.0833333333351196E-2</v>
      </c>
      <c r="N30" s="24">
        <f t="shared" si="3"/>
        <v>-14.773776546629731</v>
      </c>
      <c r="O30" s="24">
        <f t="shared" si="4"/>
        <v>81.666666666666657</v>
      </c>
      <c r="P30" s="35"/>
      <c r="Q30" s="52">
        <f t="shared" si="18"/>
        <v>1</v>
      </c>
      <c r="R30" s="24">
        <f t="shared" si="5"/>
        <v>0</v>
      </c>
      <c r="S30" s="24">
        <f t="shared" si="6"/>
        <v>47.5</v>
      </c>
      <c r="T30" s="35"/>
      <c r="U30" s="36">
        <f t="shared" si="7"/>
        <v>1.5833333333333333</v>
      </c>
      <c r="V30" s="36">
        <f t="shared" si="19"/>
        <v>6.333333333333333</v>
      </c>
      <c r="W30" s="24">
        <f t="shared" si="20"/>
        <v>6.333333333333333</v>
      </c>
      <c r="X30" s="24">
        <f t="shared" si="21"/>
        <v>41.166666666666664</v>
      </c>
      <c r="Y30" s="32" t="str">
        <f t="shared" ca="1" si="8"/>
        <v/>
      </c>
      <c r="Z30" s="34">
        <v>0</v>
      </c>
      <c r="AA30" s="25">
        <f t="shared" si="9"/>
        <v>0</v>
      </c>
      <c r="AB30" s="10">
        <f t="shared" si="10"/>
        <v>0</v>
      </c>
      <c r="AC30" s="26">
        <f t="shared" si="11"/>
        <v>100</v>
      </c>
      <c r="AD30" s="34"/>
      <c r="AE30" s="26">
        <f t="shared" si="12"/>
        <v>0</v>
      </c>
      <c r="AF30" s="34">
        <v>0</v>
      </c>
      <c r="AG30" s="25">
        <f t="shared" si="13"/>
        <v>1</v>
      </c>
      <c r="AH30" s="10">
        <f t="shared" si="14"/>
        <v>0</v>
      </c>
      <c r="AI30" s="26">
        <f t="shared" si="15"/>
        <v>-100</v>
      </c>
      <c r="AJ30" s="34"/>
    </row>
    <row r="31" spans="1:36">
      <c r="A31" s="22">
        <f t="shared" ca="1" si="0"/>
        <v>0</v>
      </c>
      <c r="B31" s="22">
        <f t="shared" si="16"/>
        <v>1.0416666666666664E-2</v>
      </c>
      <c r="C31" s="27"/>
      <c r="D31" s="49" t="s">
        <v>105</v>
      </c>
      <c r="E31" s="74"/>
      <c r="F31" s="31">
        <v>0</v>
      </c>
      <c r="G31" s="31">
        <v>100</v>
      </c>
      <c r="H31" s="52">
        <f t="shared" si="17"/>
        <v>0.82456140350877194</v>
      </c>
      <c r="J31" s="54">
        <f t="shared" si="1"/>
        <v>9.2336103416435815</v>
      </c>
      <c r="K31" s="55">
        <f t="shared" si="2"/>
        <v>39.166666666666664</v>
      </c>
      <c r="L31" s="54">
        <f>MIN(J31:$J$136)</f>
        <v>-50</v>
      </c>
      <c r="M31" s="55">
        <f>MIN(K31:$K$136)</f>
        <v>2.0833333333351196E-2</v>
      </c>
      <c r="N31" s="24">
        <f t="shared" si="3"/>
        <v>-18.467220683287163</v>
      </c>
      <c r="O31" s="24">
        <f t="shared" si="4"/>
        <v>78.333333333333329</v>
      </c>
      <c r="P31" s="35"/>
      <c r="Q31" s="52">
        <f t="shared" si="18"/>
        <v>1</v>
      </c>
      <c r="R31" s="24">
        <f t="shared" si="5"/>
        <v>0</v>
      </c>
      <c r="S31" s="24">
        <f t="shared" si="6"/>
        <v>47.5</v>
      </c>
      <c r="T31" s="35"/>
      <c r="U31" s="36">
        <f t="shared" si="7"/>
        <v>1.5833333333333333</v>
      </c>
      <c r="V31" s="36">
        <f t="shared" si="19"/>
        <v>7.9166666666666661</v>
      </c>
      <c r="W31" s="24">
        <f t="shared" si="20"/>
        <v>7.9166666666666661</v>
      </c>
      <c r="X31" s="24">
        <f t="shared" si="21"/>
        <v>39.583333333333336</v>
      </c>
      <c r="Y31" s="32" t="str">
        <f t="shared" ca="1" si="8"/>
        <v/>
      </c>
      <c r="Z31" s="34">
        <v>0</v>
      </c>
      <c r="AA31" s="25">
        <f t="shared" si="9"/>
        <v>0</v>
      </c>
      <c r="AB31" s="10">
        <f t="shared" si="10"/>
        <v>0</v>
      </c>
      <c r="AC31" s="26">
        <f t="shared" si="11"/>
        <v>100</v>
      </c>
      <c r="AD31" s="34"/>
      <c r="AE31" s="26">
        <f t="shared" si="12"/>
        <v>0</v>
      </c>
      <c r="AF31" s="34">
        <v>0</v>
      </c>
      <c r="AG31" s="25">
        <f t="shared" si="13"/>
        <v>1</v>
      </c>
      <c r="AH31" s="10">
        <f t="shared" si="14"/>
        <v>0</v>
      </c>
      <c r="AI31" s="26">
        <f t="shared" si="15"/>
        <v>-100</v>
      </c>
      <c r="AJ31" s="34"/>
    </row>
    <row r="32" spans="1:36">
      <c r="A32" s="28">
        <f t="shared" ca="1" si="0"/>
        <v>0</v>
      </c>
      <c r="B32" s="22">
        <f t="shared" si="16"/>
        <v>1.1111111111111108E-2</v>
      </c>
      <c r="C32" s="29"/>
      <c r="D32" s="49" t="s">
        <v>105</v>
      </c>
      <c r="E32" s="75"/>
      <c r="F32" s="31">
        <v>0</v>
      </c>
      <c r="G32" s="31">
        <v>100</v>
      </c>
      <c r="H32" s="52">
        <f t="shared" si="17"/>
        <v>0.78947368421052633</v>
      </c>
      <c r="J32" s="54">
        <f t="shared" si="1"/>
        <v>11.080332409972298</v>
      </c>
      <c r="K32" s="55">
        <f t="shared" si="2"/>
        <v>37.5</v>
      </c>
      <c r="L32" s="54">
        <f>MIN(J32:$J$136)</f>
        <v>-50</v>
      </c>
      <c r="M32" s="55">
        <f>MIN(K32:$K$136)</f>
        <v>2.0833333333351196E-2</v>
      </c>
      <c r="N32" s="24">
        <f t="shared" si="3"/>
        <v>-22.160664819944596</v>
      </c>
      <c r="O32" s="24">
        <f t="shared" si="4"/>
        <v>75</v>
      </c>
      <c r="P32" s="35"/>
      <c r="Q32" s="52">
        <f t="shared" si="18"/>
        <v>1</v>
      </c>
      <c r="R32" s="24">
        <f t="shared" si="5"/>
        <v>0</v>
      </c>
      <c r="S32" s="24">
        <f t="shared" si="6"/>
        <v>47.5</v>
      </c>
      <c r="T32" s="35"/>
      <c r="U32" s="36">
        <f t="shared" si="7"/>
        <v>1.5833333333333333</v>
      </c>
      <c r="V32" s="36">
        <f t="shared" si="19"/>
        <v>9.5</v>
      </c>
      <c r="W32" s="24">
        <f t="shared" si="20"/>
        <v>9.5</v>
      </c>
      <c r="X32" s="24">
        <f t="shared" si="21"/>
        <v>38</v>
      </c>
      <c r="Y32" s="32" t="str">
        <f t="shared" ca="1" si="8"/>
        <v/>
      </c>
      <c r="Z32" s="34">
        <v>0</v>
      </c>
      <c r="AA32" s="25">
        <f t="shared" si="9"/>
        <v>0</v>
      </c>
      <c r="AB32" s="10">
        <f t="shared" si="10"/>
        <v>0</v>
      </c>
      <c r="AC32" s="26">
        <f t="shared" si="11"/>
        <v>100</v>
      </c>
      <c r="AD32" s="34"/>
      <c r="AE32" s="26">
        <f t="shared" si="12"/>
        <v>0</v>
      </c>
      <c r="AF32" s="34">
        <v>0</v>
      </c>
      <c r="AG32" s="25">
        <f t="shared" si="13"/>
        <v>1</v>
      </c>
      <c r="AH32" s="10">
        <f t="shared" si="14"/>
        <v>0</v>
      </c>
      <c r="AI32" s="26">
        <f t="shared" si="15"/>
        <v>-100</v>
      </c>
      <c r="AJ32" s="34"/>
    </row>
    <row r="33" spans="1:36">
      <c r="A33" s="22">
        <f t="shared" ca="1" si="0"/>
        <v>0</v>
      </c>
      <c r="B33" s="22">
        <f t="shared" si="16"/>
        <v>1.1805555555555552E-2</v>
      </c>
      <c r="C33" s="27"/>
      <c r="D33" s="49" t="s">
        <v>105</v>
      </c>
      <c r="E33" s="73"/>
      <c r="F33" s="31">
        <v>0</v>
      </c>
      <c r="G33" s="31">
        <v>100</v>
      </c>
      <c r="H33" s="52">
        <f t="shared" si="17"/>
        <v>0.75438596491228072</v>
      </c>
      <c r="J33" s="54">
        <f t="shared" si="1"/>
        <v>12.927054478301015</v>
      </c>
      <c r="K33" s="55">
        <f t="shared" si="2"/>
        <v>35.833333333333329</v>
      </c>
      <c r="L33" s="54">
        <f>MIN(J33:$J$136)</f>
        <v>-50</v>
      </c>
      <c r="M33" s="55">
        <f>MIN(K33:$K$136)</f>
        <v>2.0833333333351196E-2</v>
      </c>
      <c r="N33" s="24">
        <f t="shared" si="3"/>
        <v>-25.85410895660203</v>
      </c>
      <c r="O33" s="24">
        <f t="shared" si="4"/>
        <v>71.666666666666657</v>
      </c>
      <c r="P33" s="35"/>
      <c r="Q33" s="52">
        <f t="shared" si="18"/>
        <v>1</v>
      </c>
      <c r="R33" s="24">
        <f t="shared" si="5"/>
        <v>0</v>
      </c>
      <c r="S33" s="24">
        <f t="shared" si="6"/>
        <v>47.5</v>
      </c>
      <c r="T33" s="35"/>
      <c r="U33" s="36">
        <f t="shared" si="7"/>
        <v>1.5833333333333333</v>
      </c>
      <c r="V33" s="36">
        <f t="shared" si="19"/>
        <v>11.083333333333334</v>
      </c>
      <c r="W33" s="24">
        <f t="shared" si="20"/>
        <v>11.083333333333334</v>
      </c>
      <c r="X33" s="24">
        <f t="shared" si="21"/>
        <v>36.416666666666664</v>
      </c>
      <c r="Y33" s="32" t="str">
        <f t="shared" ca="1" si="8"/>
        <v/>
      </c>
      <c r="Z33" s="34">
        <v>0</v>
      </c>
      <c r="AA33" s="25">
        <f t="shared" si="9"/>
        <v>0</v>
      </c>
      <c r="AB33" s="10">
        <f t="shared" si="10"/>
        <v>0</v>
      </c>
      <c r="AC33" s="26">
        <f t="shared" si="11"/>
        <v>100</v>
      </c>
      <c r="AD33" s="34"/>
      <c r="AE33" s="26">
        <f t="shared" si="12"/>
        <v>0</v>
      </c>
      <c r="AF33" s="34">
        <v>0</v>
      </c>
      <c r="AG33" s="25">
        <f t="shared" si="13"/>
        <v>1</v>
      </c>
      <c r="AH33" s="10">
        <f t="shared" si="14"/>
        <v>0</v>
      </c>
      <c r="AI33" s="26">
        <f t="shared" si="15"/>
        <v>-100</v>
      </c>
      <c r="AJ33" s="34"/>
    </row>
    <row r="34" spans="1:36">
      <c r="A34" s="22">
        <f t="shared" ca="1" si="0"/>
        <v>0</v>
      </c>
      <c r="B34" s="22">
        <f t="shared" si="16"/>
        <v>1.2499999999999995E-2</v>
      </c>
      <c r="C34" s="27"/>
      <c r="D34" s="49" t="s">
        <v>105</v>
      </c>
      <c r="E34" s="74"/>
      <c r="F34" s="31">
        <v>0</v>
      </c>
      <c r="G34" s="31">
        <v>100</v>
      </c>
      <c r="H34" s="52">
        <f t="shared" si="17"/>
        <v>0.7192982456140351</v>
      </c>
      <c r="J34" s="54">
        <f t="shared" si="1"/>
        <v>14.773776546629731</v>
      </c>
      <c r="K34" s="55">
        <f t="shared" si="2"/>
        <v>34.166666666666664</v>
      </c>
      <c r="L34" s="54">
        <f>MIN(J34:$J$136)</f>
        <v>-50</v>
      </c>
      <c r="M34" s="55">
        <f>MIN(K34:$K$136)</f>
        <v>2.0833333333351196E-2</v>
      </c>
      <c r="N34" s="24">
        <f t="shared" si="3"/>
        <v>-29.547553093259463</v>
      </c>
      <c r="O34" s="24">
        <f t="shared" si="4"/>
        <v>68.333333333333329</v>
      </c>
      <c r="P34" s="35"/>
      <c r="Q34" s="52">
        <f t="shared" si="18"/>
        <v>1</v>
      </c>
      <c r="R34" s="24">
        <f t="shared" si="5"/>
        <v>0</v>
      </c>
      <c r="S34" s="24">
        <f t="shared" si="6"/>
        <v>47.5</v>
      </c>
      <c r="T34" s="35"/>
      <c r="U34" s="36">
        <f t="shared" si="7"/>
        <v>1.5833333333333333</v>
      </c>
      <c r="V34" s="36">
        <f t="shared" si="19"/>
        <v>12.666666666666668</v>
      </c>
      <c r="W34" s="24">
        <f t="shared" si="20"/>
        <v>12.666666666666668</v>
      </c>
      <c r="X34" s="24">
        <f t="shared" si="21"/>
        <v>34.833333333333329</v>
      </c>
      <c r="Y34" s="32" t="str">
        <f t="shared" ca="1" si="8"/>
        <v/>
      </c>
      <c r="Z34" s="34">
        <v>0</v>
      </c>
      <c r="AA34" s="25">
        <f t="shared" si="9"/>
        <v>0</v>
      </c>
      <c r="AB34" s="10">
        <f t="shared" si="10"/>
        <v>0</v>
      </c>
      <c r="AC34" s="26">
        <f t="shared" si="11"/>
        <v>100</v>
      </c>
      <c r="AD34" s="34"/>
      <c r="AE34" s="26">
        <f t="shared" si="12"/>
        <v>0</v>
      </c>
      <c r="AF34" s="34">
        <v>0</v>
      </c>
      <c r="AG34" s="25">
        <f t="shared" si="13"/>
        <v>1</v>
      </c>
      <c r="AH34" s="10">
        <f t="shared" si="14"/>
        <v>0</v>
      </c>
      <c r="AI34" s="26">
        <f t="shared" si="15"/>
        <v>-100</v>
      </c>
      <c r="AJ34" s="34"/>
    </row>
    <row r="35" spans="1:36">
      <c r="A35" s="22">
        <f t="shared" ca="1" si="0"/>
        <v>0</v>
      </c>
      <c r="B35" s="22">
        <f t="shared" si="16"/>
        <v>1.3194444444444439E-2</v>
      </c>
      <c r="C35" s="27"/>
      <c r="D35" s="49" t="s">
        <v>105</v>
      </c>
      <c r="E35" s="74"/>
      <c r="F35" s="31">
        <v>0</v>
      </c>
      <c r="G35" s="31">
        <v>100</v>
      </c>
      <c r="H35" s="52">
        <f t="shared" si="17"/>
        <v>0.68421052631578949</v>
      </c>
      <c r="J35" s="54">
        <f t="shared" si="1"/>
        <v>16.62049861495845</v>
      </c>
      <c r="K35" s="55">
        <f t="shared" si="2"/>
        <v>32.5</v>
      </c>
      <c r="L35" s="54">
        <f>MIN(J35:$J$136)</f>
        <v>-50</v>
      </c>
      <c r="M35" s="55">
        <f>MIN(K35:$K$136)</f>
        <v>2.0833333333351196E-2</v>
      </c>
      <c r="N35" s="24">
        <f t="shared" si="3"/>
        <v>-33.2409972299169</v>
      </c>
      <c r="O35" s="24">
        <f t="shared" si="4"/>
        <v>65</v>
      </c>
      <c r="P35" s="35"/>
      <c r="Q35" s="52">
        <f t="shared" si="18"/>
        <v>1</v>
      </c>
      <c r="R35" s="24">
        <f t="shared" si="5"/>
        <v>0</v>
      </c>
      <c r="S35" s="24">
        <f t="shared" si="6"/>
        <v>47.5</v>
      </c>
      <c r="T35" s="35"/>
      <c r="U35" s="36">
        <f t="shared" si="7"/>
        <v>1.5833333333333333</v>
      </c>
      <c r="V35" s="36">
        <f t="shared" si="19"/>
        <v>14.250000000000002</v>
      </c>
      <c r="W35" s="24">
        <f t="shared" si="20"/>
        <v>14.250000000000002</v>
      </c>
      <c r="X35" s="24">
        <f t="shared" si="21"/>
        <v>33.25</v>
      </c>
      <c r="Y35" s="32" t="str">
        <f t="shared" ca="1" si="8"/>
        <v/>
      </c>
      <c r="Z35" s="34">
        <v>0</v>
      </c>
      <c r="AA35" s="25">
        <f t="shared" si="9"/>
        <v>0</v>
      </c>
      <c r="AB35" s="10">
        <f t="shared" si="10"/>
        <v>0</v>
      </c>
      <c r="AC35" s="26">
        <f t="shared" si="11"/>
        <v>100</v>
      </c>
      <c r="AD35" s="34"/>
      <c r="AE35" s="26">
        <f t="shared" si="12"/>
        <v>0</v>
      </c>
      <c r="AF35" s="34">
        <v>0</v>
      </c>
      <c r="AG35" s="25">
        <f t="shared" si="13"/>
        <v>1</v>
      </c>
      <c r="AH35" s="10">
        <f t="shared" si="14"/>
        <v>0</v>
      </c>
      <c r="AI35" s="26">
        <f t="shared" si="15"/>
        <v>-100</v>
      </c>
      <c r="AJ35" s="34"/>
    </row>
    <row r="36" spans="1:36">
      <c r="A36" s="22">
        <f t="shared" ca="1" si="0"/>
        <v>0</v>
      </c>
      <c r="B36" s="22">
        <f t="shared" si="16"/>
        <v>1.3888888888888883E-2</v>
      </c>
      <c r="C36" s="27"/>
      <c r="D36" s="49" t="s">
        <v>105</v>
      </c>
      <c r="E36" s="75"/>
      <c r="F36" s="31">
        <v>0</v>
      </c>
      <c r="G36" s="31">
        <v>100</v>
      </c>
      <c r="H36" s="52">
        <f t="shared" si="17"/>
        <v>0.64912280701754388</v>
      </c>
      <c r="J36" s="54">
        <f t="shared" si="1"/>
        <v>18.467220683287163</v>
      </c>
      <c r="K36" s="55">
        <f t="shared" si="2"/>
        <v>30.833333333333332</v>
      </c>
      <c r="L36" s="54">
        <f>MIN(J36:$J$136)</f>
        <v>-50</v>
      </c>
      <c r="M36" s="55">
        <f>MIN(K36:$K$136)</f>
        <v>2.0833333333351196E-2</v>
      </c>
      <c r="N36" s="24">
        <f t="shared" si="3"/>
        <v>-36.934441366574326</v>
      </c>
      <c r="O36" s="24">
        <f t="shared" si="4"/>
        <v>61.666666666666664</v>
      </c>
      <c r="P36" s="35"/>
      <c r="Q36" s="52">
        <f t="shared" si="18"/>
        <v>1</v>
      </c>
      <c r="R36" s="24">
        <f t="shared" si="5"/>
        <v>0</v>
      </c>
      <c r="S36" s="24">
        <f t="shared" si="6"/>
        <v>47.5</v>
      </c>
      <c r="T36" s="35"/>
      <c r="U36" s="36">
        <f t="shared" si="7"/>
        <v>1.5833333333333333</v>
      </c>
      <c r="V36" s="36">
        <f t="shared" si="19"/>
        <v>15.833333333333336</v>
      </c>
      <c r="W36" s="24">
        <f t="shared" si="20"/>
        <v>15.833333333333336</v>
      </c>
      <c r="X36" s="24">
        <f t="shared" si="21"/>
        <v>31.666666666666664</v>
      </c>
      <c r="Y36" s="32" t="str">
        <f t="shared" ca="1" si="8"/>
        <v/>
      </c>
      <c r="Z36" s="34">
        <v>0</v>
      </c>
      <c r="AA36" s="25">
        <f t="shared" si="9"/>
        <v>0</v>
      </c>
      <c r="AB36" s="10">
        <f t="shared" si="10"/>
        <v>0</v>
      </c>
      <c r="AC36" s="26">
        <f t="shared" si="11"/>
        <v>100</v>
      </c>
      <c r="AD36" s="34"/>
      <c r="AE36" s="26">
        <f t="shared" si="12"/>
        <v>0</v>
      </c>
      <c r="AF36" s="34">
        <v>0</v>
      </c>
      <c r="AG36" s="25">
        <f t="shared" si="13"/>
        <v>1</v>
      </c>
      <c r="AH36" s="10">
        <f t="shared" si="14"/>
        <v>0</v>
      </c>
      <c r="AI36" s="26">
        <f t="shared" si="15"/>
        <v>-100</v>
      </c>
      <c r="AJ36" s="34"/>
    </row>
    <row r="37" spans="1:36">
      <c r="A37" s="22">
        <f t="shared" ca="1" si="0"/>
        <v>0</v>
      </c>
      <c r="B37" s="22">
        <f t="shared" si="16"/>
        <v>1.4583333333333327E-2</v>
      </c>
      <c r="C37" s="27"/>
      <c r="D37" s="49" t="s">
        <v>105</v>
      </c>
      <c r="E37" s="73"/>
      <c r="F37" s="31">
        <v>0</v>
      </c>
      <c r="G37" s="31">
        <v>-50</v>
      </c>
      <c r="H37" s="52">
        <f t="shared" si="17"/>
        <v>0.61403508771929827</v>
      </c>
      <c r="J37" s="54">
        <f t="shared" si="1"/>
        <v>20.31394275161588</v>
      </c>
      <c r="K37" s="55">
        <f t="shared" si="2"/>
        <v>29.166666666666668</v>
      </c>
      <c r="L37" s="54">
        <f>MIN(J37:$J$136)</f>
        <v>-50</v>
      </c>
      <c r="M37" s="55">
        <f>MIN(K37:$K$136)</f>
        <v>2.0833333333351196E-2</v>
      </c>
      <c r="N37" s="24">
        <f t="shared" si="3"/>
        <v>-40.627885503231759</v>
      </c>
      <c r="O37" s="24">
        <f t="shared" si="4"/>
        <v>58.333333333333336</v>
      </c>
      <c r="P37" s="35"/>
      <c r="Q37" s="52">
        <f t="shared" si="18"/>
        <v>1</v>
      </c>
      <c r="R37" s="24">
        <f t="shared" si="5"/>
        <v>0</v>
      </c>
      <c r="S37" s="24">
        <f t="shared" si="6"/>
        <v>47.5</v>
      </c>
      <c r="T37" s="35"/>
      <c r="U37" s="36">
        <f t="shared" si="7"/>
        <v>-0.87719298245614041</v>
      </c>
      <c r="V37" s="36">
        <f t="shared" si="19"/>
        <v>17.416666666666668</v>
      </c>
      <c r="W37" s="24">
        <f t="shared" si="20"/>
        <v>17.416666666666668</v>
      </c>
      <c r="X37" s="24">
        <f t="shared" si="21"/>
        <v>30.083333333333332</v>
      </c>
      <c r="Y37" s="32" t="str">
        <f t="shared" ca="1" si="8"/>
        <v/>
      </c>
      <c r="Z37" s="34">
        <v>0</v>
      </c>
      <c r="AA37" s="25">
        <f t="shared" si="9"/>
        <v>0</v>
      </c>
      <c r="AB37" s="10">
        <f t="shared" si="10"/>
        <v>0</v>
      </c>
      <c r="AC37" s="26">
        <f t="shared" si="11"/>
        <v>100</v>
      </c>
      <c r="AD37" s="34"/>
      <c r="AE37" s="26">
        <f t="shared" si="12"/>
        <v>0</v>
      </c>
      <c r="AF37" s="34">
        <v>0</v>
      </c>
      <c r="AG37" s="25">
        <f t="shared" si="13"/>
        <v>1</v>
      </c>
      <c r="AH37" s="10">
        <f t="shared" si="14"/>
        <v>0</v>
      </c>
      <c r="AI37" s="26">
        <f t="shared" si="15"/>
        <v>-100</v>
      </c>
      <c r="AJ37" s="34"/>
    </row>
    <row r="38" spans="1:36">
      <c r="A38" s="22">
        <f t="shared" ca="1" si="0"/>
        <v>0</v>
      </c>
      <c r="B38" s="22">
        <f t="shared" si="16"/>
        <v>1.527777777777777E-2</v>
      </c>
      <c r="C38" s="27"/>
      <c r="D38" s="49" t="s">
        <v>105</v>
      </c>
      <c r="E38" s="74"/>
      <c r="F38" s="31">
        <v>0</v>
      </c>
      <c r="G38" s="31">
        <v>-50</v>
      </c>
      <c r="H38" s="52">
        <f t="shared" si="17"/>
        <v>0.62986842105263163</v>
      </c>
      <c r="J38" s="54">
        <f t="shared" si="1"/>
        <v>19.480609418282548</v>
      </c>
      <c r="K38" s="55">
        <f t="shared" si="2"/>
        <v>29.918750000000003</v>
      </c>
      <c r="L38" s="54">
        <f>MIN(J38:$J$136)</f>
        <v>-50</v>
      </c>
      <c r="M38" s="55">
        <f>MIN(K38:$K$136)</f>
        <v>2.0833333333351196E-2</v>
      </c>
      <c r="N38" s="24">
        <f t="shared" si="3"/>
        <v>-38.961218836565095</v>
      </c>
      <c r="O38" s="24">
        <f t="shared" si="4"/>
        <v>59.837500000000006</v>
      </c>
      <c r="P38" s="35"/>
      <c r="Q38" s="52">
        <f t="shared" si="18"/>
        <v>1</v>
      </c>
      <c r="R38" s="24">
        <f t="shared" si="5"/>
        <v>0</v>
      </c>
      <c r="S38" s="24">
        <f t="shared" si="6"/>
        <v>47.5</v>
      </c>
      <c r="T38" s="35"/>
      <c r="U38" s="36">
        <f t="shared" si="7"/>
        <v>-0.87719298245614041</v>
      </c>
      <c r="V38" s="36">
        <f t="shared" si="19"/>
        <v>16.539473684210527</v>
      </c>
      <c r="W38" s="24">
        <f t="shared" si="20"/>
        <v>16.539473684210527</v>
      </c>
      <c r="X38" s="24">
        <f t="shared" si="21"/>
        <v>30.960526315789473</v>
      </c>
      <c r="Y38" s="32" t="str">
        <f t="shared" ca="1" si="8"/>
        <v/>
      </c>
      <c r="Z38" s="34">
        <v>0</v>
      </c>
      <c r="AA38" s="25">
        <f t="shared" si="9"/>
        <v>0</v>
      </c>
      <c r="AB38" s="10">
        <f t="shared" si="10"/>
        <v>0</v>
      </c>
      <c r="AC38" s="26">
        <f t="shared" si="11"/>
        <v>100</v>
      </c>
      <c r="AD38" s="34"/>
      <c r="AE38" s="26">
        <f t="shared" si="12"/>
        <v>0</v>
      </c>
      <c r="AF38" s="34">
        <v>0</v>
      </c>
      <c r="AG38" s="25">
        <f t="shared" si="13"/>
        <v>1</v>
      </c>
      <c r="AH38" s="10">
        <f t="shared" si="14"/>
        <v>0</v>
      </c>
      <c r="AI38" s="26">
        <f t="shared" si="15"/>
        <v>-100</v>
      </c>
      <c r="AJ38" s="34"/>
    </row>
    <row r="39" spans="1:36">
      <c r="A39" s="22">
        <f t="shared" ca="1" si="0"/>
        <v>0</v>
      </c>
      <c r="B39" s="22">
        <f t="shared" si="16"/>
        <v>1.5972222222222214E-2</v>
      </c>
      <c r="C39" s="27"/>
      <c r="D39" s="49" t="s">
        <v>105</v>
      </c>
      <c r="E39" s="74"/>
      <c r="F39" s="31">
        <v>0</v>
      </c>
      <c r="G39" s="31">
        <v>-50</v>
      </c>
      <c r="H39" s="52">
        <f t="shared" si="17"/>
        <v>0.645701754385965</v>
      </c>
      <c r="J39" s="54">
        <f t="shared" si="1"/>
        <v>18.647276084949212</v>
      </c>
      <c r="K39" s="55">
        <f t="shared" si="2"/>
        <v>30.670833333333334</v>
      </c>
      <c r="L39" s="54">
        <f>MIN(J39:$J$136)</f>
        <v>-50</v>
      </c>
      <c r="M39" s="55">
        <f>MIN(K39:$K$136)</f>
        <v>2.0833333333351196E-2</v>
      </c>
      <c r="N39" s="24">
        <f t="shared" si="3"/>
        <v>-37.294552169898424</v>
      </c>
      <c r="O39" s="24">
        <f t="shared" si="4"/>
        <v>61.341666666666669</v>
      </c>
      <c r="P39" s="35"/>
      <c r="Q39" s="52">
        <f t="shared" si="18"/>
        <v>1</v>
      </c>
      <c r="R39" s="24">
        <f t="shared" si="5"/>
        <v>0</v>
      </c>
      <c r="S39" s="24">
        <f t="shared" si="6"/>
        <v>47.5</v>
      </c>
      <c r="T39" s="35"/>
      <c r="U39" s="36">
        <f t="shared" si="7"/>
        <v>-0.87719298245614041</v>
      </c>
      <c r="V39" s="36">
        <f t="shared" si="19"/>
        <v>15.662280701754387</v>
      </c>
      <c r="W39" s="24">
        <f t="shared" si="20"/>
        <v>15.662280701754387</v>
      </c>
      <c r="X39" s="24">
        <f t="shared" si="21"/>
        <v>31.837719298245613</v>
      </c>
      <c r="Y39" s="32" t="str">
        <f t="shared" ca="1" si="8"/>
        <v/>
      </c>
      <c r="Z39" s="34">
        <v>0</v>
      </c>
      <c r="AA39" s="25">
        <f t="shared" si="9"/>
        <v>0</v>
      </c>
      <c r="AB39" s="10">
        <f t="shared" si="10"/>
        <v>0</v>
      </c>
      <c r="AC39" s="26">
        <f t="shared" si="11"/>
        <v>100</v>
      </c>
      <c r="AD39" s="34"/>
      <c r="AE39" s="26">
        <f t="shared" si="12"/>
        <v>0</v>
      </c>
      <c r="AF39" s="34">
        <v>0</v>
      </c>
      <c r="AG39" s="25">
        <f t="shared" si="13"/>
        <v>1</v>
      </c>
      <c r="AH39" s="10">
        <f t="shared" si="14"/>
        <v>0</v>
      </c>
      <c r="AI39" s="26">
        <f t="shared" si="15"/>
        <v>-100</v>
      </c>
      <c r="AJ39" s="34"/>
    </row>
    <row r="40" spans="1:36">
      <c r="A40" s="28">
        <f t="shared" ca="1" si="0"/>
        <v>0</v>
      </c>
      <c r="B40" s="22">
        <f t="shared" si="16"/>
        <v>1.6666666666666659E-2</v>
      </c>
      <c r="C40" s="29"/>
      <c r="D40" s="49" t="s">
        <v>105</v>
      </c>
      <c r="E40" s="75"/>
      <c r="F40" s="31">
        <v>0</v>
      </c>
      <c r="G40" s="31">
        <v>-50</v>
      </c>
      <c r="H40" s="52">
        <f t="shared" si="17"/>
        <v>0.66153508771929836</v>
      </c>
      <c r="J40" s="54">
        <f t="shared" si="1"/>
        <v>17.813942751615876</v>
      </c>
      <c r="K40" s="55">
        <f t="shared" si="2"/>
        <v>31.422916666666669</v>
      </c>
      <c r="L40" s="54">
        <f>MIN(J40:$J$136)</f>
        <v>-50</v>
      </c>
      <c r="M40" s="55">
        <f>MIN(K40:$K$136)</f>
        <v>2.0833333333351196E-2</v>
      </c>
      <c r="N40" s="24">
        <f t="shared" si="3"/>
        <v>-35.627885503231752</v>
      </c>
      <c r="O40" s="24">
        <f t="shared" si="4"/>
        <v>62.845833333333339</v>
      </c>
      <c r="P40" s="35"/>
      <c r="Q40" s="52">
        <f t="shared" si="18"/>
        <v>1</v>
      </c>
      <c r="R40" s="24">
        <f t="shared" si="5"/>
        <v>0</v>
      </c>
      <c r="S40" s="24">
        <f t="shared" si="6"/>
        <v>47.5</v>
      </c>
      <c r="T40" s="35"/>
      <c r="U40" s="36">
        <f t="shared" si="7"/>
        <v>-0.87719298245614041</v>
      </c>
      <c r="V40" s="36">
        <f t="shared" si="19"/>
        <v>14.785087719298247</v>
      </c>
      <c r="W40" s="24">
        <f t="shared" si="20"/>
        <v>14.785087719298247</v>
      </c>
      <c r="X40" s="24">
        <f t="shared" si="21"/>
        <v>32.714912280701753</v>
      </c>
      <c r="Y40" s="32" t="str">
        <f t="shared" ca="1" si="8"/>
        <v/>
      </c>
      <c r="Z40" s="34">
        <v>0</v>
      </c>
      <c r="AA40" s="25">
        <f t="shared" si="9"/>
        <v>0</v>
      </c>
      <c r="AB40" s="10">
        <f t="shared" si="10"/>
        <v>0</v>
      </c>
      <c r="AC40" s="26">
        <f t="shared" si="11"/>
        <v>100</v>
      </c>
      <c r="AD40" s="34"/>
      <c r="AE40" s="26">
        <f t="shared" si="12"/>
        <v>0</v>
      </c>
      <c r="AF40" s="34">
        <v>0</v>
      </c>
      <c r="AG40" s="25">
        <f t="shared" si="13"/>
        <v>1</v>
      </c>
      <c r="AH40" s="10">
        <f t="shared" si="14"/>
        <v>0</v>
      </c>
      <c r="AI40" s="26">
        <f t="shared" si="15"/>
        <v>-100</v>
      </c>
      <c r="AJ40" s="34"/>
    </row>
    <row r="41" spans="1:36">
      <c r="A41" s="22">
        <f t="shared" ca="1" si="0"/>
        <v>0</v>
      </c>
      <c r="B41" s="22">
        <f t="shared" si="16"/>
        <v>1.7361111111111105E-2</v>
      </c>
      <c r="C41" s="27"/>
      <c r="D41" s="49" t="s">
        <v>105</v>
      </c>
      <c r="E41" s="73"/>
      <c r="F41" s="31">
        <v>0</v>
      </c>
      <c r="G41" s="31">
        <v>-50</v>
      </c>
      <c r="H41" s="52">
        <f t="shared" si="17"/>
        <v>0.67736842105263173</v>
      </c>
      <c r="J41" s="54">
        <f t="shared" si="1"/>
        <v>16.98060941828254</v>
      </c>
      <c r="K41" s="55">
        <f t="shared" si="2"/>
        <v>32.175000000000011</v>
      </c>
      <c r="L41" s="54">
        <f>MIN(J41:$J$136)</f>
        <v>-50</v>
      </c>
      <c r="M41" s="55">
        <f>MIN(K41:$K$136)</f>
        <v>2.0833333333351196E-2</v>
      </c>
      <c r="N41" s="24">
        <f t="shared" si="3"/>
        <v>-33.961218836565081</v>
      </c>
      <c r="O41" s="24">
        <f t="shared" si="4"/>
        <v>64.350000000000023</v>
      </c>
      <c r="P41" s="35"/>
      <c r="Q41" s="52">
        <f t="shared" si="18"/>
        <v>1</v>
      </c>
      <c r="R41" s="24">
        <f t="shared" si="5"/>
        <v>0</v>
      </c>
      <c r="S41" s="24">
        <f t="shared" si="6"/>
        <v>47.5</v>
      </c>
      <c r="T41" s="35"/>
      <c r="U41" s="36">
        <f t="shared" si="7"/>
        <v>-0.87719298245614041</v>
      </c>
      <c r="V41" s="36">
        <f t="shared" si="19"/>
        <v>13.907894736842106</v>
      </c>
      <c r="W41" s="24">
        <f t="shared" si="20"/>
        <v>13.907894736842106</v>
      </c>
      <c r="X41" s="24">
        <f t="shared" si="21"/>
        <v>33.59210526315789</v>
      </c>
      <c r="Y41" s="32" t="str">
        <f t="shared" ca="1" si="8"/>
        <v/>
      </c>
      <c r="Z41" s="34">
        <v>0</v>
      </c>
      <c r="AA41" s="25">
        <f t="shared" si="9"/>
        <v>0</v>
      </c>
      <c r="AB41" s="10">
        <f t="shared" si="10"/>
        <v>0</v>
      </c>
      <c r="AC41" s="26">
        <f t="shared" si="11"/>
        <v>100</v>
      </c>
      <c r="AD41" s="34"/>
      <c r="AE41" s="26">
        <f>IF(OR(H41&lt;AA41,H41&gt;AG41),1,0)</f>
        <v>0</v>
      </c>
      <c r="AF41" s="34">
        <v>0</v>
      </c>
      <c r="AG41" s="25">
        <f t="shared" si="13"/>
        <v>1</v>
      </c>
      <c r="AH41" s="10">
        <f t="shared" si="14"/>
        <v>0</v>
      </c>
      <c r="AI41" s="26">
        <f t="shared" si="15"/>
        <v>-100</v>
      </c>
      <c r="AJ41" s="34"/>
    </row>
    <row r="42" spans="1:36">
      <c r="A42" s="22">
        <f t="shared" ca="1" si="0"/>
        <v>0</v>
      </c>
      <c r="B42" s="22">
        <f t="shared" si="16"/>
        <v>1.805555555555555E-2</v>
      </c>
      <c r="C42" s="27"/>
      <c r="D42" s="49" t="s">
        <v>105</v>
      </c>
      <c r="E42" s="74"/>
      <c r="F42" s="31">
        <v>0</v>
      </c>
      <c r="G42" s="31">
        <v>-50</v>
      </c>
      <c r="H42" s="52">
        <f t="shared" si="17"/>
        <v>0.6932017543859651</v>
      </c>
      <c r="J42" s="54">
        <f t="shared" si="1"/>
        <v>16.147276084949205</v>
      </c>
      <c r="K42" s="55">
        <f t="shared" si="2"/>
        <v>32.927083333333343</v>
      </c>
      <c r="L42" s="54">
        <f>MIN(J42:$J$136)</f>
        <v>-50</v>
      </c>
      <c r="M42" s="55">
        <f>MIN(K42:$K$136)</f>
        <v>2.0833333333351196E-2</v>
      </c>
      <c r="N42" s="24">
        <f t="shared" si="3"/>
        <v>-32.294552169898409</v>
      </c>
      <c r="O42" s="24">
        <f t="shared" si="4"/>
        <v>65.854166666666686</v>
      </c>
      <c r="P42" s="35"/>
      <c r="Q42" s="52">
        <f t="shared" si="18"/>
        <v>1</v>
      </c>
      <c r="R42" s="24">
        <f t="shared" si="5"/>
        <v>0</v>
      </c>
      <c r="S42" s="24">
        <f t="shared" si="6"/>
        <v>47.5</v>
      </c>
      <c r="T42" s="35"/>
      <c r="U42" s="36">
        <f t="shared" si="7"/>
        <v>-0.87719298245614041</v>
      </c>
      <c r="V42" s="36">
        <f t="shared" si="19"/>
        <v>13.030701754385966</v>
      </c>
      <c r="W42" s="24">
        <f t="shared" si="20"/>
        <v>13.030701754385966</v>
      </c>
      <c r="X42" s="24">
        <f t="shared" si="21"/>
        <v>34.469298245614034</v>
      </c>
      <c r="Y42" s="32" t="str">
        <f t="shared" ca="1" si="8"/>
        <v/>
      </c>
      <c r="Z42" s="34">
        <v>0</v>
      </c>
      <c r="AA42" s="25">
        <f t="shared" si="9"/>
        <v>0</v>
      </c>
      <c r="AB42" s="10">
        <f t="shared" si="10"/>
        <v>0</v>
      </c>
      <c r="AC42" s="26">
        <f t="shared" si="11"/>
        <v>100</v>
      </c>
      <c r="AD42" s="34"/>
      <c r="AE42" s="26">
        <f t="shared" si="12"/>
        <v>0</v>
      </c>
      <c r="AF42" s="34">
        <v>0</v>
      </c>
      <c r="AG42" s="25">
        <f t="shared" si="13"/>
        <v>1</v>
      </c>
      <c r="AH42" s="10">
        <f t="shared" si="14"/>
        <v>0</v>
      </c>
      <c r="AI42" s="26">
        <f t="shared" si="15"/>
        <v>-100</v>
      </c>
      <c r="AJ42" s="34"/>
    </row>
    <row r="43" spans="1:36">
      <c r="A43" s="22">
        <f t="shared" ca="1" si="0"/>
        <v>0</v>
      </c>
      <c r="B43" s="22">
        <f t="shared" si="16"/>
        <v>1.8749999999999996E-2</v>
      </c>
      <c r="C43" s="27"/>
      <c r="D43" s="49" t="s">
        <v>105</v>
      </c>
      <c r="E43" s="74"/>
      <c r="F43" s="31">
        <v>0</v>
      </c>
      <c r="G43" s="31">
        <v>-50</v>
      </c>
      <c r="H43" s="52">
        <f t="shared" si="17"/>
        <v>0.70903508771929846</v>
      </c>
      <c r="J43" s="54">
        <f t="shared" si="1"/>
        <v>15.313942751615871</v>
      </c>
      <c r="K43" s="55">
        <f t="shared" si="2"/>
        <v>33.679166666666674</v>
      </c>
      <c r="L43" s="54">
        <f>MIN(J43:$J$136)</f>
        <v>-50</v>
      </c>
      <c r="M43" s="55">
        <f>MIN(K43:$K$136)</f>
        <v>2.0833333333351196E-2</v>
      </c>
      <c r="N43" s="24">
        <f t="shared" si="3"/>
        <v>-30.627885503231742</v>
      </c>
      <c r="O43" s="24">
        <f t="shared" si="4"/>
        <v>67.358333333333348</v>
      </c>
      <c r="P43" s="35"/>
      <c r="Q43" s="52">
        <f t="shared" si="18"/>
        <v>1</v>
      </c>
      <c r="R43" s="24">
        <f t="shared" si="5"/>
        <v>0</v>
      </c>
      <c r="S43" s="24">
        <f t="shared" si="6"/>
        <v>47.5</v>
      </c>
      <c r="T43" s="35"/>
      <c r="U43" s="36">
        <f t="shared" si="7"/>
        <v>-0.87719298245614041</v>
      </c>
      <c r="V43" s="36">
        <f t="shared" si="19"/>
        <v>12.153508771929825</v>
      </c>
      <c r="W43" s="24">
        <f t="shared" si="20"/>
        <v>12.153508771929825</v>
      </c>
      <c r="X43" s="24">
        <f t="shared" si="21"/>
        <v>35.346491228070178</v>
      </c>
      <c r="Y43" s="32" t="str">
        <f t="shared" ca="1" si="8"/>
        <v/>
      </c>
      <c r="Z43" s="34">
        <v>0</v>
      </c>
      <c r="AA43" s="25">
        <f t="shared" si="9"/>
        <v>0</v>
      </c>
      <c r="AB43" s="10">
        <f t="shared" si="10"/>
        <v>0</v>
      </c>
      <c r="AC43" s="26">
        <f t="shared" si="11"/>
        <v>100</v>
      </c>
      <c r="AD43" s="34"/>
      <c r="AE43" s="26">
        <f t="shared" si="12"/>
        <v>0</v>
      </c>
      <c r="AF43" s="34">
        <v>0</v>
      </c>
      <c r="AG43" s="25">
        <f t="shared" si="13"/>
        <v>1</v>
      </c>
      <c r="AH43" s="10">
        <f t="shared" si="14"/>
        <v>0</v>
      </c>
      <c r="AI43" s="26">
        <f t="shared" si="15"/>
        <v>-100</v>
      </c>
      <c r="AJ43" s="34"/>
    </row>
    <row r="44" spans="1:36">
      <c r="A44" s="22">
        <f t="shared" ca="1" si="0"/>
        <v>0</v>
      </c>
      <c r="B44" s="22">
        <f t="shared" si="16"/>
        <v>1.9444444444444441E-2</v>
      </c>
      <c r="C44" s="27"/>
      <c r="D44" s="49" t="s">
        <v>105</v>
      </c>
      <c r="E44" s="75"/>
      <c r="F44" s="31">
        <v>0</v>
      </c>
      <c r="G44" s="31">
        <v>-50</v>
      </c>
      <c r="H44" s="52">
        <f t="shared" si="17"/>
        <v>0.72486842105263183</v>
      </c>
      <c r="J44" s="54">
        <f t="shared" si="1"/>
        <v>14.480609418282537</v>
      </c>
      <c r="K44" s="55">
        <f t="shared" si="2"/>
        <v>34.431250000000006</v>
      </c>
      <c r="L44" s="54">
        <f>MIN(J44:$J$136)</f>
        <v>-50</v>
      </c>
      <c r="M44" s="55">
        <f>MIN(K44:$K$136)</f>
        <v>2.0833333333351196E-2</v>
      </c>
      <c r="N44" s="24">
        <f t="shared" si="3"/>
        <v>-28.961218836565074</v>
      </c>
      <c r="O44" s="24">
        <f t="shared" si="4"/>
        <v>68.862500000000011</v>
      </c>
      <c r="P44" s="35"/>
      <c r="Q44" s="52">
        <f t="shared" si="18"/>
        <v>1</v>
      </c>
      <c r="R44" s="24">
        <f t="shared" si="5"/>
        <v>0</v>
      </c>
      <c r="S44" s="24">
        <f t="shared" si="6"/>
        <v>47.5</v>
      </c>
      <c r="T44" s="35"/>
      <c r="U44" s="36">
        <f t="shared" si="7"/>
        <v>-0.87719298245614041</v>
      </c>
      <c r="V44" s="36">
        <f t="shared" si="19"/>
        <v>11.276315789473685</v>
      </c>
      <c r="W44" s="24">
        <f t="shared" si="20"/>
        <v>11.276315789473685</v>
      </c>
      <c r="X44" s="24">
        <f t="shared" si="21"/>
        <v>36.223684210526315</v>
      </c>
      <c r="Y44" s="32" t="str">
        <f t="shared" ca="1" si="8"/>
        <v/>
      </c>
      <c r="Z44" s="34">
        <v>0</v>
      </c>
      <c r="AA44" s="25">
        <f t="shared" si="9"/>
        <v>0</v>
      </c>
      <c r="AB44" s="10">
        <f t="shared" si="10"/>
        <v>0</v>
      </c>
      <c r="AC44" s="26">
        <f t="shared" si="11"/>
        <v>100</v>
      </c>
      <c r="AD44" s="34"/>
      <c r="AE44" s="26">
        <f t="shared" si="12"/>
        <v>0</v>
      </c>
      <c r="AF44" s="34">
        <v>0</v>
      </c>
      <c r="AG44" s="25">
        <f t="shared" si="13"/>
        <v>1</v>
      </c>
      <c r="AH44" s="10">
        <f t="shared" si="14"/>
        <v>0</v>
      </c>
      <c r="AI44" s="26">
        <f t="shared" si="15"/>
        <v>-100</v>
      </c>
      <c r="AJ44" s="34"/>
    </row>
    <row r="45" spans="1:36">
      <c r="A45" s="22">
        <f t="shared" ca="1" si="0"/>
        <v>0</v>
      </c>
      <c r="B45" s="22">
        <f t="shared" si="16"/>
        <v>2.0138888888888887E-2</v>
      </c>
      <c r="C45" s="27"/>
      <c r="D45" s="49" t="s">
        <v>105</v>
      </c>
      <c r="E45" s="73"/>
      <c r="F45" s="31">
        <v>0</v>
      </c>
      <c r="G45" s="31">
        <v>-50</v>
      </c>
      <c r="H45" s="52">
        <f t="shared" si="17"/>
        <v>0.74070175438596519</v>
      </c>
      <c r="J45" s="54">
        <f t="shared" si="1"/>
        <v>13.647276084949201</v>
      </c>
      <c r="K45" s="55">
        <f t="shared" si="2"/>
        <v>35.183333333333344</v>
      </c>
      <c r="L45" s="54">
        <f>MIN(J45:$J$136)</f>
        <v>-50</v>
      </c>
      <c r="M45" s="55">
        <f>MIN(K45:$K$136)</f>
        <v>2.0833333333351196E-2</v>
      </c>
      <c r="N45" s="24">
        <f t="shared" si="3"/>
        <v>-27.294552169898402</v>
      </c>
      <c r="O45" s="24">
        <f t="shared" si="4"/>
        <v>70.366666666666688</v>
      </c>
      <c r="P45" s="35"/>
      <c r="Q45" s="52">
        <f t="shared" si="18"/>
        <v>1</v>
      </c>
      <c r="R45" s="24">
        <f t="shared" si="5"/>
        <v>0</v>
      </c>
      <c r="S45" s="24">
        <f t="shared" si="6"/>
        <v>47.5</v>
      </c>
      <c r="T45" s="35"/>
      <c r="U45" s="36">
        <f t="shared" si="7"/>
        <v>-0.87719298245614041</v>
      </c>
      <c r="V45" s="36">
        <f t="shared" si="19"/>
        <v>10.399122807017545</v>
      </c>
      <c r="W45" s="24">
        <f t="shared" si="20"/>
        <v>10.399122807017545</v>
      </c>
      <c r="X45" s="24">
        <f t="shared" si="21"/>
        <v>37.100877192982452</v>
      </c>
      <c r="Y45" s="32" t="str">
        <f t="shared" ca="1" si="8"/>
        <v/>
      </c>
      <c r="Z45" s="34">
        <v>0</v>
      </c>
      <c r="AA45" s="25">
        <f t="shared" si="9"/>
        <v>0</v>
      </c>
      <c r="AB45" s="10">
        <f t="shared" si="10"/>
        <v>0</v>
      </c>
      <c r="AC45" s="26">
        <f t="shared" si="11"/>
        <v>100</v>
      </c>
      <c r="AD45" s="34"/>
      <c r="AE45" s="26">
        <f t="shared" si="12"/>
        <v>0</v>
      </c>
      <c r="AF45" s="34">
        <v>0</v>
      </c>
      <c r="AG45" s="25">
        <f t="shared" si="13"/>
        <v>1</v>
      </c>
      <c r="AH45" s="10">
        <f t="shared" si="14"/>
        <v>0</v>
      </c>
      <c r="AI45" s="26">
        <f t="shared" si="15"/>
        <v>-100</v>
      </c>
      <c r="AJ45" s="34"/>
    </row>
    <row r="46" spans="1:36">
      <c r="A46" s="22">
        <f t="shared" ca="1" si="0"/>
        <v>0</v>
      </c>
      <c r="B46" s="22">
        <f t="shared" si="16"/>
        <v>2.0833333333333332E-2</v>
      </c>
      <c r="C46" s="27"/>
      <c r="D46" s="49" t="s">
        <v>105</v>
      </c>
      <c r="E46" s="74"/>
      <c r="F46" s="31">
        <v>0</v>
      </c>
      <c r="G46" s="31">
        <v>-50</v>
      </c>
      <c r="H46" s="52">
        <f t="shared" si="17"/>
        <v>0.75653508771929856</v>
      </c>
      <c r="J46" s="54">
        <f t="shared" si="1"/>
        <v>12.813942751615865</v>
      </c>
      <c r="K46" s="55">
        <f t="shared" si="2"/>
        <v>35.935416666666676</v>
      </c>
      <c r="L46" s="54">
        <f>MIN(J46:$J$136)</f>
        <v>-50</v>
      </c>
      <c r="M46" s="55">
        <f>MIN(K46:$K$136)</f>
        <v>2.0833333333351196E-2</v>
      </c>
      <c r="N46" s="24">
        <f t="shared" si="3"/>
        <v>-25.627885503231731</v>
      </c>
      <c r="O46" s="24">
        <f t="shared" si="4"/>
        <v>71.870833333333351</v>
      </c>
      <c r="P46" s="35"/>
      <c r="Q46" s="52">
        <f t="shared" si="18"/>
        <v>1</v>
      </c>
      <c r="R46" s="24">
        <f t="shared" si="5"/>
        <v>0</v>
      </c>
      <c r="S46" s="24">
        <f t="shared" si="6"/>
        <v>47.5</v>
      </c>
      <c r="T46" s="35"/>
      <c r="U46" s="36">
        <f t="shared" si="7"/>
        <v>-0.87719298245614041</v>
      </c>
      <c r="V46" s="36">
        <f t="shared" si="19"/>
        <v>9.5219298245614041</v>
      </c>
      <c r="W46" s="24">
        <f t="shared" si="20"/>
        <v>9.5219298245614041</v>
      </c>
      <c r="X46" s="24">
        <f t="shared" si="21"/>
        <v>37.978070175438596</v>
      </c>
      <c r="Y46" s="32" t="str">
        <f t="shared" ca="1" si="8"/>
        <v/>
      </c>
      <c r="Z46" s="34">
        <v>0</v>
      </c>
      <c r="AA46" s="25">
        <f t="shared" si="9"/>
        <v>0</v>
      </c>
      <c r="AB46" s="10">
        <f t="shared" si="10"/>
        <v>0</v>
      </c>
      <c r="AC46" s="26">
        <f t="shared" si="11"/>
        <v>100</v>
      </c>
      <c r="AD46" s="34"/>
      <c r="AE46" s="26">
        <f t="shared" si="12"/>
        <v>0</v>
      </c>
      <c r="AF46" s="34">
        <v>0</v>
      </c>
      <c r="AG46" s="25">
        <f t="shared" si="13"/>
        <v>1</v>
      </c>
      <c r="AH46" s="10">
        <f t="shared" si="14"/>
        <v>0</v>
      </c>
      <c r="AI46" s="26">
        <f t="shared" si="15"/>
        <v>-100</v>
      </c>
      <c r="AJ46" s="34"/>
    </row>
    <row r="47" spans="1:36">
      <c r="A47" s="22">
        <f t="shared" ca="1" si="0"/>
        <v>0</v>
      </c>
      <c r="B47" s="22">
        <f t="shared" si="16"/>
        <v>2.1527777777777778E-2</v>
      </c>
      <c r="C47" s="27"/>
      <c r="D47" s="50" t="s">
        <v>106</v>
      </c>
      <c r="E47" s="74"/>
      <c r="F47" s="31">
        <v>0</v>
      </c>
      <c r="G47" s="31">
        <v>100</v>
      </c>
      <c r="H47" s="52">
        <f t="shared" si="17"/>
        <v>0.77236842105263193</v>
      </c>
      <c r="J47" s="54">
        <f t="shared" si="1"/>
        <v>11.98060941828253</v>
      </c>
      <c r="K47" s="55">
        <f t="shared" si="2"/>
        <v>36.687500000000014</v>
      </c>
      <c r="L47" s="54">
        <f>MIN(J47:$J$136)</f>
        <v>-50</v>
      </c>
      <c r="M47" s="55">
        <f>MIN(K47:$K$136)</f>
        <v>2.0833333333351196E-2</v>
      </c>
      <c r="N47" s="24">
        <f t="shared" si="3"/>
        <v>-23.96121883656506</v>
      </c>
      <c r="O47" s="24">
        <f t="shared" si="4"/>
        <v>73.375000000000028</v>
      </c>
      <c r="P47" s="35"/>
      <c r="Q47" s="52">
        <f t="shared" si="18"/>
        <v>1</v>
      </c>
      <c r="R47" s="24">
        <f t="shared" si="5"/>
        <v>0</v>
      </c>
      <c r="S47" s="24">
        <f t="shared" si="6"/>
        <v>47.5</v>
      </c>
      <c r="T47" s="35"/>
      <c r="U47" s="36">
        <f t="shared" si="7"/>
        <v>1.5833333333333333</v>
      </c>
      <c r="V47" s="36">
        <f t="shared" si="19"/>
        <v>8.6447368421052637</v>
      </c>
      <c r="W47" s="24">
        <f t="shared" si="20"/>
        <v>8.6447368421052637</v>
      </c>
      <c r="X47" s="24">
        <f t="shared" si="21"/>
        <v>38.85526315789474</v>
      </c>
      <c r="Y47" s="32" t="str">
        <f t="shared" ca="1" si="8"/>
        <v/>
      </c>
      <c r="Z47" s="34">
        <v>0</v>
      </c>
      <c r="AA47" s="25">
        <f t="shared" si="9"/>
        <v>0</v>
      </c>
      <c r="AB47" s="10">
        <f t="shared" si="10"/>
        <v>0</v>
      </c>
      <c r="AC47" s="26">
        <f t="shared" si="11"/>
        <v>100</v>
      </c>
      <c r="AD47" s="34"/>
      <c r="AE47" s="26">
        <f t="shared" si="12"/>
        <v>0</v>
      </c>
      <c r="AF47" s="34">
        <v>0</v>
      </c>
      <c r="AG47" s="25">
        <f t="shared" si="13"/>
        <v>1</v>
      </c>
      <c r="AH47" s="10">
        <f t="shared" si="14"/>
        <v>0</v>
      </c>
      <c r="AI47" s="26">
        <f t="shared" si="15"/>
        <v>-100</v>
      </c>
      <c r="AJ47" s="34"/>
    </row>
    <row r="48" spans="1:36">
      <c r="A48" s="28">
        <f t="shared" ca="1" si="0"/>
        <v>0</v>
      </c>
      <c r="B48" s="22">
        <f t="shared" si="16"/>
        <v>2.2222222222222223E-2</v>
      </c>
      <c r="C48" s="29"/>
      <c r="D48" s="50" t="s">
        <v>106</v>
      </c>
      <c r="E48" s="75"/>
      <c r="F48" s="31">
        <v>0</v>
      </c>
      <c r="G48" s="31">
        <v>100</v>
      </c>
      <c r="H48" s="52">
        <f t="shared" si="17"/>
        <v>0.73728070175438631</v>
      </c>
      <c r="J48" s="54">
        <f t="shared" si="1"/>
        <v>13.827331486611246</v>
      </c>
      <c r="K48" s="55">
        <f t="shared" si="2"/>
        <v>35.02083333333335</v>
      </c>
      <c r="L48" s="54">
        <f>MIN(J48:$J$136)</f>
        <v>-50</v>
      </c>
      <c r="M48" s="55">
        <f>MIN(K48:$K$136)</f>
        <v>2.0833333333351196E-2</v>
      </c>
      <c r="N48" s="24">
        <f t="shared" si="3"/>
        <v>-27.654662973222493</v>
      </c>
      <c r="O48" s="24">
        <f t="shared" si="4"/>
        <v>70.0416666666667</v>
      </c>
      <c r="P48" s="35"/>
      <c r="Q48" s="52">
        <f t="shared" si="18"/>
        <v>1</v>
      </c>
      <c r="R48" s="24">
        <f t="shared" si="5"/>
        <v>0</v>
      </c>
      <c r="S48" s="24">
        <f t="shared" si="6"/>
        <v>47.5</v>
      </c>
      <c r="T48" s="35"/>
      <c r="U48" s="36">
        <f t="shared" si="7"/>
        <v>1.5833333333333333</v>
      </c>
      <c r="V48" s="36">
        <f t="shared" si="19"/>
        <v>10.228070175438598</v>
      </c>
      <c r="W48" s="24">
        <f t="shared" si="20"/>
        <v>10.228070175438598</v>
      </c>
      <c r="X48" s="24">
        <f t="shared" si="21"/>
        <v>37.271929824561404</v>
      </c>
      <c r="Y48" s="32" t="str">
        <f t="shared" ca="1" si="8"/>
        <v/>
      </c>
      <c r="Z48" s="34">
        <v>0</v>
      </c>
      <c r="AA48" s="25">
        <f t="shared" si="9"/>
        <v>0</v>
      </c>
      <c r="AB48" s="10">
        <f t="shared" si="10"/>
        <v>0</v>
      </c>
      <c r="AC48" s="26">
        <f t="shared" si="11"/>
        <v>100</v>
      </c>
      <c r="AD48" s="34"/>
      <c r="AE48" s="26">
        <f t="shared" si="12"/>
        <v>0</v>
      </c>
      <c r="AF48" s="34">
        <v>0</v>
      </c>
      <c r="AG48" s="25">
        <f t="shared" si="13"/>
        <v>1</v>
      </c>
      <c r="AH48" s="10">
        <f t="shared" si="14"/>
        <v>0</v>
      </c>
      <c r="AI48" s="26">
        <f t="shared" si="15"/>
        <v>-100</v>
      </c>
      <c r="AJ48" s="34"/>
    </row>
    <row r="49" spans="1:36">
      <c r="A49" s="22">
        <f t="shared" ca="1" si="0"/>
        <v>0</v>
      </c>
      <c r="B49" s="22">
        <f t="shared" si="16"/>
        <v>2.2916666666666669E-2</v>
      </c>
      <c r="C49" s="27"/>
      <c r="D49" s="50" t="s">
        <v>106</v>
      </c>
      <c r="E49" s="73"/>
      <c r="F49" s="31">
        <v>0</v>
      </c>
      <c r="G49" s="31">
        <v>100</v>
      </c>
      <c r="H49" s="52">
        <f t="shared" si="17"/>
        <v>0.7021929824561407</v>
      </c>
      <c r="J49" s="54">
        <f t="shared" si="1"/>
        <v>15.674053554939965</v>
      </c>
      <c r="K49" s="55">
        <f t="shared" si="2"/>
        <v>33.354166666666679</v>
      </c>
      <c r="L49" s="54">
        <f>MIN(J49:$J$136)</f>
        <v>-50</v>
      </c>
      <c r="M49" s="55">
        <f>MIN(K49:$K$136)</f>
        <v>2.0833333333351196E-2</v>
      </c>
      <c r="N49" s="24">
        <f t="shared" si="3"/>
        <v>-31.34810710987993</v>
      </c>
      <c r="O49" s="24">
        <f t="shared" si="4"/>
        <v>66.708333333333357</v>
      </c>
      <c r="P49" s="35"/>
      <c r="Q49" s="52">
        <f t="shared" si="18"/>
        <v>1</v>
      </c>
      <c r="R49" s="24">
        <f t="shared" si="5"/>
        <v>0</v>
      </c>
      <c r="S49" s="24">
        <f t="shared" si="6"/>
        <v>47.5</v>
      </c>
      <c r="T49" s="35"/>
      <c r="U49" s="36">
        <f t="shared" si="7"/>
        <v>1.5833333333333333</v>
      </c>
      <c r="V49" s="36">
        <f t="shared" si="19"/>
        <v>11.811403508771932</v>
      </c>
      <c r="W49" s="24">
        <f t="shared" si="20"/>
        <v>11.811403508771932</v>
      </c>
      <c r="X49" s="24">
        <f t="shared" si="21"/>
        <v>35.688596491228068</v>
      </c>
      <c r="Y49" s="32" t="str">
        <f t="shared" ca="1" si="8"/>
        <v/>
      </c>
      <c r="Z49" s="34">
        <v>0</v>
      </c>
      <c r="AA49" s="25">
        <f t="shared" si="9"/>
        <v>0</v>
      </c>
      <c r="AB49" s="10">
        <f t="shared" si="10"/>
        <v>0</v>
      </c>
      <c r="AC49" s="26">
        <f t="shared" si="11"/>
        <v>100</v>
      </c>
      <c r="AD49" s="34"/>
      <c r="AE49" s="26">
        <f>IF(OR(H49&lt;AA49,H49&gt;AG49),1,0)</f>
        <v>0</v>
      </c>
      <c r="AF49" s="34">
        <v>0</v>
      </c>
      <c r="AG49" s="25">
        <f t="shared" si="13"/>
        <v>1</v>
      </c>
      <c r="AH49" s="10">
        <f t="shared" si="14"/>
        <v>0</v>
      </c>
      <c r="AI49" s="26">
        <f t="shared" si="15"/>
        <v>-100</v>
      </c>
      <c r="AJ49" s="34"/>
    </row>
    <row r="50" spans="1:36">
      <c r="A50" s="22">
        <f t="shared" ca="1" si="0"/>
        <v>0</v>
      </c>
      <c r="B50" s="22">
        <f t="shared" si="16"/>
        <v>2.3611111111111114E-2</v>
      </c>
      <c r="C50" s="27"/>
      <c r="D50" s="50" t="s">
        <v>106</v>
      </c>
      <c r="E50" s="74"/>
      <c r="F50" s="31">
        <v>0</v>
      </c>
      <c r="G50" s="31">
        <v>100</v>
      </c>
      <c r="H50" s="52">
        <f t="shared" si="17"/>
        <v>0.66710526315789509</v>
      </c>
      <c r="J50" s="54">
        <f t="shared" si="1"/>
        <v>17.52077562326868</v>
      </c>
      <c r="K50" s="55">
        <f t="shared" si="2"/>
        <v>31.687500000000014</v>
      </c>
      <c r="L50" s="54">
        <f>MIN(J50:$J$136)</f>
        <v>-50</v>
      </c>
      <c r="M50" s="55">
        <f>MIN(K50:$K$136)</f>
        <v>2.0833333333351196E-2</v>
      </c>
      <c r="N50" s="24">
        <f t="shared" si="3"/>
        <v>-35.04155124653736</v>
      </c>
      <c r="O50" s="24">
        <f t="shared" si="4"/>
        <v>63.375000000000028</v>
      </c>
      <c r="P50" s="35"/>
      <c r="Q50" s="52">
        <f t="shared" si="18"/>
        <v>1</v>
      </c>
      <c r="R50" s="24">
        <f t="shared" si="5"/>
        <v>0</v>
      </c>
      <c r="S50" s="24">
        <f t="shared" si="6"/>
        <v>47.5</v>
      </c>
      <c r="T50" s="35"/>
      <c r="U50" s="36">
        <f t="shared" si="7"/>
        <v>1.5833333333333333</v>
      </c>
      <c r="V50" s="36">
        <f t="shared" si="19"/>
        <v>13.394736842105265</v>
      </c>
      <c r="W50" s="24">
        <f t="shared" si="20"/>
        <v>13.394736842105265</v>
      </c>
      <c r="X50" s="24">
        <f t="shared" si="21"/>
        <v>34.105263157894733</v>
      </c>
      <c r="Y50" s="32" t="str">
        <f t="shared" ca="1" si="8"/>
        <v/>
      </c>
      <c r="Z50" s="34">
        <v>0</v>
      </c>
      <c r="AA50" s="25">
        <f t="shared" si="9"/>
        <v>0</v>
      </c>
      <c r="AB50" s="10">
        <f t="shared" si="10"/>
        <v>0</v>
      </c>
      <c r="AC50" s="26">
        <f t="shared" si="11"/>
        <v>100</v>
      </c>
      <c r="AD50" s="34"/>
      <c r="AE50" s="26">
        <f t="shared" si="12"/>
        <v>0</v>
      </c>
      <c r="AF50" s="34">
        <v>0</v>
      </c>
      <c r="AG50" s="25">
        <f t="shared" si="13"/>
        <v>1</v>
      </c>
      <c r="AH50" s="10">
        <f t="shared" si="14"/>
        <v>0</v>
      </c>
      <c r="AI50" s="26">
        <f t="shared" si="15"/>
        <v>-100</v>
      </c>
      <c r="AJ50" s="34"/>
    </row>
    <row r="51" spans="1:36">
      <c r="A51" s="22">
        <f t="shared" ca="1" si="0"/>
        <v>0</v>
      </c>
      <c r="B51" s="22">
        <f t="shared" si="16"/>
        <v>2.4305555555555559E-2</v>
      </c>
      <c r="C51" s="27"/>
      <c r="D51" s="50" t="s">
        <v>106</v>
      </c>
      <c r="E51" s="74"/>
      <c r="F51" s="31">
        <v>0</v>
      </c>
      <c r="G51" s="31">
        <v>100</v>
      </c>
      <c r="H51" s="52">
        <f t="shared" si="17"/>
        <v>0.63201754385964948</v>
      </c>
      <c r="J51" s="54">
        <f t="shared" si="1"/>
        <v>19.367497691597396</v>
      </c>
      <c r="K51" s="55">
        <f t="shared" si="2"/>
        <v>30.02083333333335</v>
      </c>
      <c r="L51" s="54">
        <f>MIN(J51:$J$136)</f>
        <v>-50</v>
      </c>
      <c r="M51" s="55">
        <f>MIN(K51:$K$136)</f>
        <v>2.0833333333351196E-2</v>
      </c>
      <c r="N51" s="24">
        <f t="shared" si="3"/>
        <v>-38.734995383194793</v>
      </c>
      <c r="O51" s="24">
        <f t="shared" si="4"/>
        <v>60.0416666666667</v>
      </c>
      <c r="P51" s="35"/>
      <c r="Q51" s="52">
        <f t="shared" si="18"/>
        <v>1</v>
      </c>
      <c r="R51" s="24">
        <f t="shared" si="5"/>
        <v>0</v>
      </c>
      <c r="S51" s="24">
        <f t="shared" si="6"/>
        <v>47.5</v>
      </c>
      <c r="T51" s="35"/>
      <c r="U51" s="36">
        <f t="shared" si="7"/>
        <v>1.5833333333333333</v>
      </c>
      <c r="V51" s="36">
        <f t="shared" si="19"/>
        <v>14.978070175438599</v>
      </c>
      <c r="W51" s="24">
        <f t="shared" si="20"/>
        <v>14.978070175438599</v>
      </c>
      <c r="X51" s="24">
        <f t="shared" si="21"/>
        <v>32.521929824561397</v>
      </c>
      <c r="Y51" s="32" t="str">
        <f t="shared" ca="1" si="8"/>
        <v/>
      </c>
      <c r="Z51" s="34">
        <v>0</v>
      </c>
      <c r="AA51" s="25">
        <f t="shared" si="9"/>
        <v>0</v>
      </c>
      <c r="AB51" s="10">
        <f t="shared" si="10"/>
        <v>0</v>
      </c>
      <c r="AC51" s="26">
        <f t="shared" si="11"/>
        <v>100</v>
      </c>
      <c r="AD51" s="34"/>
      <c r="AE51" s="26">
        <f t="shared" si="12"/>
        <v>0</v>
      </c>
      <c r="AF51" s="34">
        <v>0</v>
      </c>
      <c r="AG51" s="25">
        <f t="shared" si="13"/>
        <v>1</v>
      </c>
      <c r="AH51" s="10">
        <f t="shared" si="14"/>
        <v>0</v>
      </c>
      <c r="AI51" s="26">
        <f t="shared" si="15"/>
        <v>-100</v>
      </c>
      <c r="AJ51" s="34"/>
    </row>
    <row r="52" spans="1:36">
      <c r="A52" s="22">
        <f t="shared" ca="1" si="0"/>
        <v>0</v>
      </c>
      <c r="B52" s="22">
        <f t="shared" si="16"/>
        <v>2.5000000000000005E-2</v>
      </c>
      <c r="C52" s="27"/>
      <c r="D52" s="50" t="s">
        <v>106</v>
      </c>
      <c r="E52" s="75"/>
      <c r="F52" s="31">
        <v>0</v>
      </c>
      <c r="G52" s="31">
        <v>100</v>
      </c>
      <c r="H52" s="52">
        <f t="shared" si="17"/>
        <v>0.59692982456140387</v>
      </c>
      <c r="J52" s="54">
        <f t="shared" si="1"/>
        <v>21.214219759926113</v>
      </c>
      <c r="K52" s="55">
        <f t="shared" si="2"/>
        <v>28.354166666666682</v>
      </c>
      <c r="L52" s="54">
        <f>MIN(J52:$J$136)</f>
        <v>-50</v>
      </c>
      <c r="M52" s="55">
        <f>MIN(K52:$K$136)</f>
        <v>2.0833333333351196E-2</v>
      </c>
      <c r="N52" s="24">
        <f t="shared" si="3"/>
        <v>-42.428439519852226</v>
      </c>
      <c r="O52" s="24">
        <f t="shared" si="4"/>
        <v>56.708333333333364</v>
      </c>
      <c r="P52" s="35"/>
      <c r="Q52" s="52">
        <f t="shared" si="18"/>
        <v>1</v>
      </c>
      <c r="R52" s="24">
        <f t="shared" si="5"/>
        <v>0</v>
      </c>
      <c r="S52" s="24">
        <f t="shared" si="6"/>
        <v>47.5</v>
      </c>
      <c r="T52" s="35"/>
      <c r="U52" s="36">
        <f t="shared" si="7"/>
        <v>1.5833333333333333</v>
      </c>
      <c r="V52" s="36">
        <f t="shared" si="19"/>
        <v>16.561403508771932</v>
      </c>
      <c r="W52" s="24">
        <f t="shared" si="20"/>
        <v>16.561403508771932</v>
      </c>
      <c r="X52" s="24">
        <f t="shared" si="21"/>
        <v>30.938596491228068</v>
      </c>
      <c r="Y52" s="32" t="str">
        <f t="shared" ca="1" si="8"/>
        <v/>
      </c>
      <c r="Z52" s="34">
        <v>0</v>
      </c>
      <c r="AA52" s="25">
        <f t="shared" si="9"/>
        <v>0</v>
      </c>
      <c r="AB52" s="10">
        <f t="shared" si="10"/>
        <v>0</v>
      </c>
      <c r="AC52" s="26">
        <f t="shared" si="11"/>
        <v>100</v>
      </c>
      <c r="AD52" s="34"/>
      <c r="AE52" s="26">
        <f t="shared" si="12"/>
        <v>0</v>
      </c>
      <c r="AF52" s="34">
        <v>0</v>
      </c>
      <c r="AG52" s="25">
        <f t="shared" si="13"/>
        <v>1</v>
      </c>
      <c r="AH52" s="10">
        <f t="shared" si="14"/>
        <v>0</v>
      </c>
      <c r="AI52" s="26">
        <f t="shared" si="15"/>
        <v>-100</v>
      </c>
      <c r="AJ52" s="34"/>
    </row>
    <row r="53" spans="1:36">
      <c r="A53" s="22">
        <f t="shared" ca="1" si="0"/>
        <v>0</v>
      </c>
      <c r="B53" s="22">
        <f t="shared" si="16"/>
        <v>2.569444444444445E-2</v>
      </c>
      <c r="C53" s="27"/>
      <c r="D53" s="50" t="s">
        <v>106</v>
      </c>
      <c r="E53" s="73"/>
      <c r="F53" s="31">
        <v>0</v>
      </c>
      <c r="G53" s="31">
        <v>100</v>
      </c>
      <c r="H53" s="52">
        <f t="shared" si="17"/>
        <v>0.56184210526315825</v>
      </c>
      <c r="J53" s="54">
        <f t="shared" si="1"/>
        <v>23.06094182825483</v>
      </c>
      <c r="K53" s="55">
        <f t="shared" si="2"/>
        <v>26.687500000000014</v>
      </c>
      <c r="L53" s="54">
        <f>MIN(J53:$J$136)</f>
        <v>-50</v>
      </c>
      <c r="M53" s="55">
        <f>MIN(K53:$K$136)</f>
        <v>2.0833333333351196E-2</v>
      </c>
      <c r="N53" s="24">
        <f t="shared" si="3"/>
        <v>-46.121883656509659</v>
      </c>
      <c r="O53" s="24">
        <f t="shared" si="4"/>
        <v>53.375000000000028</v>
      </c>
      <c r="P53" s="35"/>
      <c r="Q53" s="52">
        <f t="shared" si="18"/>
        <v>1</v>
      </c>
      <c r="R53" s="24">
        <f t="shared" si="5"/>
        <v>0</v>
      </c>
      <c r="S53" s="24">
        <f t="shared" si="6"/>
        <v>47.5</v>
      </c>
      <c r="T53" s="35"/>
      <c r="U53" s="36">
        <f t="shared" si="7"/>
        <v>1.5833333333333333</v>
      </c>
      <c r="V53" s="36">
        <f t="shared" si="19"/>
        <v>18.144736842105264</v>
      </c>
      <c r="W53" s="24">
        <f t="shared" si="20"/>
        <v>18.144736842105264</v>
      </c>
      <c r="X53" s="24">
        <f t="shared" si="21"/>
        <v>29.355263157894736</v>
      </c>
      <c r="Y53" s="32" t="str">
        <f t="shared" ca="1" si="8"/>
        <v/>
      </c>
      <c r="Z53" s="34">
        <v>0</v>
      </c>
      <c r="AA53" s="25">
        <f t="shared" si="9"/>
        <v>0</v>
      </c>
      <c r="AB53" s="10">
        <f t="shared" si="10"/>
        <v>0</v>
      </c>
      <c r="AC53" s="26">
        <f t="shared" si="11"/>
        <v>100</v>
      </c>
      <c r="AD53" s="34"/>
      <c r="AE53" s="26">
        <f t="shared" si="12"/>
        <v>0</v>
      </c>
      <c r="AF53" s="34">
        <v>0</v>
      </c>
      <c r="AG53" s="25">
        <f t="shared" si="13"/>
        <v>1</v>
      </c>
      <c r="AH53" s="10">
        <f t="shared" si="14"/>
        <v>0</v>
      </c>
      <c r="AI53" s="26">
        <f t="shared" si="15"/>
        <v>-100</v>
      </c>
      <c r="AJ53" s="34"/>
    </row>
    <row r="54" spans="1:36">
      <c r="A54" s="22">
        <f t="shared" ca="1" si="0"/>
        <v>0</v>
      </c>
      <c r="B54" s="22">
        <f t="shared" si="16"/>
        <v>2.6388888888888896E-2</v>
      </c>
      <c r="C54" s="27"/>
      <c r="D54" s="50" t="s">
        <v>106</v>
      </c>
      <c r="E54" s="74"/>
      <c r="F54" s="31">
        <v>0</v>
      </c>
      <c r="G54" s="31">
        <v>0</v>
      </c>
      <c r="H54" s="52">
        <f t="shared" si="17"/>
        <v>0.52675438596491264</v>
      </c>
      <c r="J54" s="54">
        <f t="shared" si="1"/>
        <v>24.907663896583546</v>
      </c>
      <c r="K54" s="55">
        <f t="shared" si="2"/>
        <v>25.020833333333346</v>
      </c>
      <c r="L54" s="54">
        <f>MIN(J54:$J$136)</f>
        <v>-50</v>
      </c>
      <c r="M54" s="55">
        <f>MIN(K54:$K$136)</f>
        <v>2.0833333333351196E-2</v>
      </c>
      <c r="N54" s="24">
        <f t="shared" si="3"/>
        <v>-49.815327793167093</v>
      </c>
      <c r="O54" s="24">
        <f t="shared" si="4"/>
        <v>50.041666666666693</v>
      </c>
      <c r="P54" s="35"/>
      <c r="Q54" s="52">
        <f t="shared" si="18"/>
        <v>1</v>
      </c>
      <c r="R54" s="24">
        <f t="shared" si="5"/>
        <v>0</v>
      </c>
      <c r="S54" s="24">
        <f t="shared" si="6"/>
        <v>47.5</v>
      </c>
      <c r="T54" s="35"/>
      <c r="U54" s="36">
        <f t="shared" si="7"/>
        <v>0</v>
      </c>
      <c r="V54" s="36">
        <f t="shared" si="19"/>
        <v>19.728070175438596</v>
      </c>
      <c r="W54" s="24">
        <f t="shared" si="20"/>
        <v>19.728070175438596</v>
      </c>
      <c r="X54" s="24">
        <f t="shared" si="21"/>
        <v>27.771929824561404</v>
      </c>
      <c r="Y54" s="32" t="str">
        <f t="shared" ca="1" si="8"/>
        <v/>
      </c>
      <c r="Z54" s="34">
        <v>0</v>
      </c>
      <c r="AA54" s="25">
        <f t="shared" si="9"/>
        <v>0</v>
      </c>
      <c r="AB54" s="10">
        <f t="shared" si="10"/>
        <v>0</v>
      </c>
      <c r="AC54" s="26">
        <f t="shared" si="11"/>
        <v>100</v>
      </c>
      <c r="AD54" s="34"/>
      <c r="AE54" s="26">
        <f t="shared" si="12"/>
        <v>0</v>
      </c>
      <c r="AF54" s="34">
        <v>0</v>
      </c>
      <c r="AG54" s="25">
        <f t="shared" si="13"/>
        <v>1</v>
      </c>
      <c r="AH54" s="10">
        <f t="shared" si="14"/>
        <v>0</v>
      </c>
      <c r="AI54" s="26">
        <f t="shared" si="15"/>
        <v>-100</v>
      </c>
      <c r="AJ54" s="34"/>
    </row>
    <row r="55" spans="1:36">
      <c r="A55" s="22">
        <f t="shared" ca="1" si="0"/>
        <v>0</v>
      </c>
      <c r="B55" s="22">
        <f t="shared" si="16"/>
        <v>2.7083333333333341E-2</v>
      </c>
      <c r="C55" s="27"/>
      <c r="D55" s="50" t="s">
        <v>106</v>
      </c>
      <c r="E55" s="74"/>
      <c r="F55" s="31">
        <v>0</v>
      </c>
      <c r="G55" s="31">
        <v>0</v>
      </c>
      <c r="H55" s="52">
        <f t="shared" si="17"/>
        <v>0.52675438596491264</v>
      </c>
      <c r="J55" s="54">
        <f t="shared" si="1"/>
        <v>24.907663896583546</v>
      </c>
      <c r="K55" s="55">
        <f t="shared" si="2"/>
        <v>25.020833333333346</v>
      </c>
      <c r="L55" s="54">
        <f>MIN(J55:$J$136)</f>
        <v>-50</v>
      </c>
      <c r="M55" s="55">
        <f>MIN(K55:$K$136)</f>
        <v>2.0833333333351196E-2</v>
      </c>
      <c r="N55" s="24">
        <f t="shared" si="3"/>
        <v>-49.815327793167093</v>
      </c>
      <c r="O55" s="24">
        <f t="shared" si="4"/>
        <v>50.041666666666693</v>
      </c>
      <c r="P55" s="35"/>
      <c r="Q55" s="52">
        <f t="shared" si="18"/>
        <v>1</v>
      </c>
      <c r="R55" s="24">
        <f t="shared" si="5"/>
        <v>0</v>
      </c>
      <c r="S55" s="24">
        <f t="shared" si="6"/>
        <v>47.5</v>
      </c>
      <c r="T55" s="35"/>
      <c r="U55" s="36">
        <f t="shared" si="7"/>
        <v>0</v>
      </c>
      <c r="V55" s="36">
        <f t="shared" si="19"/>
        <v>19.728070175438596</v>
      </c>
      <c r="W55" s="24">
        <f t="shared" si="20"/>
        <v>19.728070175438596</v>
      </c>
      <c r="X55" s="24">
        <f t="shared" si="21"/>
        <v>27.771929824561404</v>
      </c>
      <c r="Y55" s="32" t="str">
        <f t="shared" ca="1" si="8"/>
        <v/>
      </c>
      <c r="Z55" s="34">
        <v>0</v>
      </c>
      <c r="AA55" s="25">
        <f t="shared" si="9"/>
        <v>0</v>
      </c>
      <c r="AB55" s="10">
        <f t="shared" si="10"/>
        <v>0</v>
      </c>
      <c r="AC55" s="26">
        <f t="shared" si="11"/>
        <v>100</v>
      </c>
      <c r="AD55" s="34"/>
      <c r="AE55" s="26">
        <f t="shared" si="12"/>
        <v>0</v>
      </c>
      <c r="AF55" s="34">
        <v>0</v>
      </c>
      <c r="AG55" s="25">
        <f t="shared" si="13"/>
        <v>1</v>
      </c>
      <c r="AH55" s="10">
        <f t="shared" si="14"/>
        <v>0</v>
      </c>
      <c r="AI55" s="26">
        <f t="shared" si="15"/>
        <v>-100</v>
      </c>
      <c r="AJ55" s="34"/>
    </row>
    <row r="56" spans="1:36">
      <c r="A56" s="28">
        <f t="shared" ca="1" si="0"/>
        <v>0</v>
      </c>
      <c r="B56" s="22">
        <f t="shared" si="16"/>
        <v>2.7777777777777787E-2</v>
      </c>
      <c r="C56" s="29"/>
      <c r="D56" s="50" t="s">
        <v>106</v>
      </c>
      <c r="E56" s="75"/>
      <c r="F56" s="31">
        <v>0</v>
      </c>
      <c r="G56" s="31">
        <v>0</v>
      </c>
      <c r="H56" s="52">
        <f t="shared" si="17"/>
        <v>0.52675438596491264</v>
      </c>
      <c r="J56" s="54">
        <f t="shared" si="1"/>
        <v>24.907663896583546</v>
      </c>
      <c r="K56" s="55">
        <f t="shared" si="2"/>
        <v>25.020833333333346</v>
      </c>
      <c r="L56" s="54">
        <f>MIN(J56:$J$136)</f>
        <v>-50</v>
      </c>
      <c r="M56" s="55">
        <f>MIN(K56:$K$136)</f>
        <v>2.0833333333351196E-2</v>
      </c>
      <c r="N56" s="24">
        <f t="shared" si="3"/>
        <v>-49.815327793167093</v>
      </c>
      <c r="O56" s="24">
        <f t="shared" si="4"/>
        <v>50.041666666666693</v>
      </c>
      <c r="P56" s="35"/>
      <c r="Q56" s="52">
        <f t="shared" si="18"/>
        <v>1</v>
      </c>
      <c r="R56" s="24">
        <f t="shared" si="5"/>
        <v>0</v>
      </c>
      <c r="S56" s="24">
        <f t="shared" si="6"/>
        <v>47.5</v>
      </c>
      <c r="T56" s="35"/>
      <c r="U56" s="36">
        <f t="shared" si="7"/>
        <v>0</v>
      </c>
      <c r="V56" s="36">
        <f t="shared" si="19"/>
        <v>19.728070175438596</v>
      </c>
      <c r="W56" s="24">
        <f t="shared" si="20"/>
        <v>19.728070175438596</v>
      </c>
      <c r="X56" s="24">
        <f t="shared" si="21"/>
        <v>27.771929824561404</v>
      </c>
      <c r="Y56" s="32" t="str">
        <f t="shared" ca="1" si="8"/>
        <v/>
      </c>
      <c r="Z56" s="34">
        <v>0</v>
      </c>
      <c r="AA56" s="25">
        <f t="shared" si="9"/>
        <v>0</v>
      </c>
      <c r="AB56" s="10">
        <f t="shared" si="10"/>
        <v>0</v>
      </c>
      <c r="AC56" s="26">
        <f t="shared" si="11"/>
        <v>100</v>
      </c>
      <c r="AD56" s="34"/>
      <c r="AE56" s="26">
        <f t="shared" si="12"/>
        <v>0</v>
      </c>
      <c r="AF56" s="34">
        <v>0</v>
      </c>
      <c r="AG56" s="25">
        <f t="shared" si="13"/>
        <v>1</v>
      </c>
      <c r="AH56" s="10">
        <f t="shared" si="14"/>
        <v>0</v>
      </c>
      <c r="AI56" s="26">
        <f t="shared" si="15"/>
        <v>-100</v>
      </c>
      <c r="AJ56" s="34"/>
    </row>
    <row r="57" spans="1:36">
      <c r="A57" s="22">
        <f t="shared" ca="1" si="0"/>
        <v>0</v>
      </c>
      <c r="B57" s="22">
        <f t="shared" si="16"/>
        <v>2.8472222222222232E-2</v>
      </c>
      <c r="C57" s="27"/>
      <c r="D57" s="50" t="s">
        <v>106</v>
      </c>
      <c r="E57" s="73"/>
      <c r="F57" s="31">
        <v>0</v>
      </c>
      <c r="G57" s="31">
        <v>0</v>
      </c>
      <c r="H57" s="52">
        <f t="shared" si="17"/>
        <v>0.52675438596491264</v>
      </c>
      <c r="J57" s="54">
        <f t="shared" si="1"/>
        <v>24.907663896583546</v>
      </c>
      <c r="K57" s="55">
        <f t="shared" si="2"/>
        <v>25.020833333333346</v>
      </c>
      <c r="L57" s="54">
        <f>MIN(J57:$J$136)</f>
        <v>-50</v>
      </c>
      <c r="M57" s="55">
        <f>MIN(K57:$K$136)</f>
        <v>2.0833333333351196E-2</v>
      </c>
      <c r="N57" s="24">
        <f t="shared" si="3"/>
        <v>-49.815327793167093</v>
      </c>
      <c r="O57" s="24">
        <f t="shared" si="4"/>
        <v>50.041666666666693</v>
      </c>
      <c r="P57" s="35"/>
      <c r="Q57" s="52">
        <f t="shared" si="18"/>
        <v>1</v>
      </c>
      <c r="R57" s="24">
        <f t="shared" si="5"/>
        <v>0</v>
      </c>
      <c r="S57" s="24">
        <f t="shared" si="6"/>
        <v>47.5</v>
      </c>
      <c r="T57" s="35"/>
      <c r="U57" s="36">
        <f t="shared" si="7"/>
        <v>0</v>
      </c>
      <c r="V57" s="36">
        <f t="shared" si="19"/>
        <v>19.728070175438596</v>
      </c>
      <c r="W57" s="24">
        <f t="shared" si="20"/>
        <v>19.728070175438596</v>
      </c>
      <c r="X57" s="24">
        <f t="shared" si="21"/>
        <v>27.771929824561404</v>
      </c>
      <c r="Y57" s="32" t="str">
        <f t="shared" ca="1" si="8"/>
        <v/>
      </c>
      <c r="Z57" s="34">
        <v>0</v>
      </c>
      <c r="AA57" s="25">
        <f t="shared" si="9"/>
        <v>0</v>
      </c>
      <c r="AB57" s="10">
        <f t="shared" si="10"/>
        <v>0</v>
      </c>
      <c r="AC57" s="26">
        <f t="shared" si="11"/>
        <v>100</v>
      </c>
      <c r="AD57" s="34"/>
      <c r="AE57" s="26">
        <f t="shared" si="12"/>
        <v>0</v>
      </c>
      <c r="AF57" s="34">
        <v>0</v>
      </c>
      <c r="AG57" s="25">
        <f t="shared" si="13"/>
        <v>1</v>
      </c>
      <c r="AH57" s="10">
        <f t="shared" si="14"/>
        <v>0</v>
      </c>
      <c r="AI57" s="26">
        <f t="shared" si="15"/>
        <v>-100</v>
      </c>
      <c r="AJ57" s="34"/>
    </row>
    <row r="58" spans="1:36">
      <c r="A58" s="22">
        <f t="shared" ca="1" si="0"/>
        <v>0</v>
      </c>
      <c r="B58" s="22">
        <f t="shared" si="16"/>
        <v>2.9166666666666678E-2</v>
      </c>
      <c r="C58" s="27"/>
      <c r="D58" s="50" t="s">
        <v>106</v>
      </c>
      <c r="E58" s="74"/>
      <c r="F58" s="31">
        <v>0</v>
      </c>
      <c r="G58" s="31">
        <v>0</v>
      </c>
      <c r="H58" s="52">
        <f t="shared" si="17"/>
        <v>0.52675438596491264</v>
      </c>
      <c r="J58" s="54">
        <f t="shared" si="1"/>
        <v>24.907663896583546</v>
      </c>
      <c r="K58" s="55">
        <f t="shared" si="2"/>
        <v>25.020833333333346</v>
      </c>
      <c r="L58" s="54">
        <f>MIN(J58:$J$136)</f>
        <v>-50</v>
      </c>
      <c r="M58" s="55">
        <f>MIN(K58:$K$136)</f>
        <v>2.0833333333351196E-2</v>
      </c>
      <c r="N58" s="24">
        <f t="shared" si="3"/>
        <v>-49.815327793167093</v>
      </c>
      <c r="O58" s="24">
        <f t="shared" si="4"/>
        <v>50.041666666666693</v>
      </c>
      <c r="P58" s="35"/>
      <c r="Q58" s="52">
        <f t="shared" si="18"/>
        <v>1</v>
      </c>
      <c r="R58" s="24">
        <f t="shared" si="5"/>
        <v>0</v>
      </c>
      <c r="S58" s="24">
        <f t="shared" si="6"/>
        <v>47.5</v>
      </c>
      <c r="T58" s="35"/>
      <c r="U58" s="36">
        <f t="shared" si="7"/>
        <v>0</v>
      </c>
      <c r="V58" s="36">
        <f t="shared" si="19"/>
        <v>19.728070175438596</v>
      </c>
      <c r="W58" s="24">
        <f t="shared" si="20"/>
        <v>19.728070175438596</v>
      </c>
      <c r="X58" s="24">
        <f t="shared" si="21"/>
        <v>27.771929824561404</v>
      </c>
      <c r="Y58" s="32" t="str">
        <f t="shared" ca="1" si="8"/>
        <v/>
      </c>
      <c r="Z58" s="34">
        <v>0</v>
      </c>
      <c r="AA58" s="25">
        <f t="shared" si="9"/>
        <v>0</v>
      </c>
      <c r="AB58" s="10">
        <f t="shared" si="10"/>
        <v>0</v>
      </c>
      <c r="AC58" s="26">
        <f t="shared" si="11"/>
        <v>100</v>
      </c>
      <c r="AD58" s="34"/>
      <c r="AE58" s="26">
        <f t="shared" si="12"/>
        <v>0</v>
      </c>
      <c r="AF58" s="34">
        <v>0</v>
      </c>
      <c r="AG58" s="25">
        <f t="shared" si="13"/>
        <v>1</v>
      </c>
      <c r="AH58" s="10">
        <f t="shared" si="14"/>
        <v>0</v>
      </c>
      <c r="AI58" s="26">
        <f t="shared" si="15"/>
        <v>-100</v>
      </c>
      <c r="AJ58" s="34"/>
    </row>
    <row r="59" spans="1:36">
      <c r="A59" s="22">
        <f t="shared" ca="1" si="0"/>
        <v>0</v>
      </c>
      <c r="B59" s="22">
        <f t="shared" si="16"/>
        <v>2.9861111111111123E-2</v>
      </c>
      <c r="C59" s="27"/>
      <c r="D59" s="50" t="s">
        <v>106</v>
      </c>
      <c r="E59" s="74"/>
      <c r="F59" s="31">
        <v>0</v>
      </c>
      <c r="G59" s="31">
        <v>0</v>
      </c>
      <c r="H59" s="52">
        <f t="shared" si="17"/>
        <v>0.52675438596491264</v>
      </c>
      <c r="J59" s="54">
        <f t="shared" si="1"/>
        <v>24.907663896583546</v>
      </c>
      <c r="K59" s="55">
        <f t="shared" si="2"/>
        <v>25.020833333333346</v>
      </c>
      <c r="L59" s="54">
        <f>MIN(J59:$J$136)</f>
        <v>-50</v>
      </c>
      <c r="M59" s="55">
        <f>MIN(K59:$K$136)</f>
        <v>2.0833333333351196E-2</v>
      </c>
      <c r="N59" s="24">
        <f t="shared" si="3"/>
        <v>-49.815327793167093</v>
      </c>
      <c r="O59" s="24">
        <f t="shared" si="4"/>
        <v>50.041666666666693</v>
      </c>
      <c r="P59" s="35"/>
      <c r="Q59" s="52">
        <f t="shared" si="18"/>
        <v>1</v>
      </c>
      <c r="R59" s="24">
        <f t="shared" si="5"/>
        <v>0</v>
      </c>
      <c r="S59" s="24">
        <f t="shared" si="6"/>
        <v>47.5</v>
      </c>
      <c r="T59" s="35"/>
      <c r="U59" s="36">
        <f t="shared" si="7"/>
        <v>0</v>
      </c>
      <c r="V59" s="36">
        <f t="shared" si="19"/>
        <v>19.728070175438596</v>
      </c>
      <c r="W59" s="24">
        <f t="shared" si="20"/>
        <v>19.728070175438596</v>
      </c>
      <c r="X59" s="24">
        <f t="shared" si="21"/>
        <v>27.771929824561404</v>
      </c>
      <c r="Y59" s="32" t="str">
        <f t="shared" ca="1" si="8"/>
        <v/>
      </c>
      <c r="Z59" s="34">
        <v>0</v>
      </c>
      <c r="AA59" s="25">
        <f t="shared" si="9"/>
        <v>0</v>
      </c>
      <c r="AB59" s="10">
        <f t="shared" si="10"/>
        <v>0</v>
      </c>
      <c r="AC59" s="26">
        <f t="shared" si="11"/>
        <v>100</v>
      </c>
      <c r="AD59" s="34"/>
      <c r="AE59" s="26">
        <f t="shared" si="12"/>
        <v>0</v>
      </c>
      <c r="AF59" s="34">
        <v>0</v>
      </c>
      <c r="AG59" s="25">
        <f t="shared" si="13"/>
        <v>1</v>
      </c>
      <c r="AH59" s="10">
        <f t="shared" si="14"/>
        <v>0</v>
      </c>
      <c r="AI59" s="26">
        <f t="shared" si="15"/>
        <v>-100</v>
      </c>
      <c r="AJ59" s="34"/>
    </row>
    <row r="60" spans="1:36">
      <c r="A60" s="22">
        <f t="shared" ca="1" si="0"/>
        <v>0</v>
      </c>
      <c r="B60" s="22">
        <f t="shared" si="16"/>
        <v>3.0555555555555568E-2</v>
      </c>
      <c r="C60" s="27"/>
      <c r="D60" s="50" t="s">
        <v>106</v>
      </c>
      <c r="E60" s="75"/>
      <c r="F60" s="31">
        <v>0</v>
      </c>
      <c r="G60" s="31">
        <v>0</v>
      </c>
      <c r="H60" s="52">
        <f t="shared" si="17"/>
        <v>0.52675438596491264</v>
      </c>
      <c r="J60" s="54">
        <f t="shared" si="1"/>
        <v>24.907663896583546</v>
      </c>
      <c r="K60" s="55">
        <f t="shared" si="2"/>
        <v>25.020833333333346</v>
      </c>
      <c r="L60" s="54">
        <f>MIN(J60:$J$136)</f>
        <v>-50</v>
      </c>
      <c r="M60" s="55">
        <f>MIN(K60:$K$136)</f>
        <v>2.0833333333351196E-2</v>
      </c>
      <c r="N60" s="24">
        <f t="shared" si="3"/>
        <v>-49.815327793167093</v>
      </c>
      <c r="O60" s="24">
        <f t="shared" si="4"/>
        <v>50.041666666666693</v>
      </c>
      <c r="P60" s="35"/>
      <c r="Q60" s="52">
        <f t="shared" si="18"/>
        <v>1</v>
      </c>
      <c r="R60" s="24">
        <f t="shared" si="5"/>
        <v>0</v>
      </c>
      <c r="S60" s="24">
        <f t="shared" si="6"/>
        <v>47.5</v>
      </c>
      <c r="T60" s="35"/>
      <c r="U60" s="36">
        <f t="shared" si="7"/>
        <v>0</v>
      </c>
      <c r="V60" s="36">
        <f t="shared" si="19"/>
        <v>19.728070175438596</v>
      </c>
      <c r="W60" s="24">
        <f t="shared" si="20"/>
        <v>19.728070175438596</v>
      </c>
      <c r="X60" s="24">
        <f t="shared" si="21"/>
        <v>27.771929824561404</v>
      </c>
      <c r="Y60" s="32" t="str">
        <f t="shared" ca="1" si="8"/>
        <v/>
      </c>
      <c r="Z60" s="34">
        <v>0</v>
      </c>
      <c r="AA60" s="25">
        <f t="shared" si="9"/>
        <v>0</v>
      </c>
      <c r="AB60" s="10">
        <f t="shared" si="10"/>
        <v>0</v>
      </c>
      <c r="AC60" s="26">
        <f t="shared" si="11"/>
        <v>100</v>
      </c>
      <c r="AD60" s="34"/>
      <c r="AE60" s="26">
        <f t="shared" si="12"/>
        <v>0</v>
      </c>
      <c r="AF60" s="34">
        <v>0</v>
      </c>
      <c r="AG60" s="25">
        <f t="shared" si="13"/>
        <v>1</v>
      </c>
      <c r="AH60" s="10">
        <f t="shared" si="14"/>
        <v>0</v>
      </c>
      <c r="AI60" s="26">
        <f t="shared" si="15"/>
        <v>-100</v>
      </c>
      <c r="AJ60" s="34"/>
    </row>
    <row r="61" spans="1:36">
      <c r="A61" s="22">
        <f t="shared" ca="1" si="0"/>
        <v>0</v>
      </c>
      <c r="B61" s="22">
        <f t="shared" si="16"/>
        <v>3.1250000000000014E-2</v>
      </c>
      <c r="C61" s="27"/>
      <c r="D61" s="50" t="s">
        <v>106</v>
      </c>
      <c r="E61" s="73"/>
      <c r="F61" s="31">
        <v>0</v>
      </c>
      <c r="G61" s="31">
        <v>0</v>
      </c>
      <c r="H61" s="52">
        <f t="shared" si="17"/>
        <v>0.52675438596491264</v>
      </c>
      <c r="J61" s="54">
        <f t="shared" si="1"/>
        <v>24.907663896583546</v>
      </c>
      <c r="K61" s="55">
        <f t="shared" si="2"/>
        <v>25.020833333333346</v>
      </c>
      <c r="L61" s="54">
        <f>MIN(J61:$J$136)</f>
        <v>-50</v>
      </c>
      <c r="M61" s="55">
        <f>MIN(K61:$K$136)</f>
        <v>2.0833333333351196E-2</v>
      </c>
      <c r="N61" s="24">
        <f t="shared" si="3"/>
        <v>-49.815327793167093</v>
      </c>
      <c r="O61" s="24">
        <f t="shared" si="4"/>
        <v>50.041666666666693</v>
      </c>
      <c r="P61" s="35"/>
      <c r="Q61" s="52">
        <f t="shared" si="18"/>
        <v>1</v>
      </c>
      <c r="R61" s="24">
        <f t="shared" si="5"/>
        <v>0</v>
      </c>
      <c r="S61" s="24">
        <f t="shared" si="6"/>
        <v>47.5</v>
      </c>
      <c r="T61" s="35"/>
      <c r="U61" s="36">
        <f t="shared" si="7"/>
        <v>0</v>
      </c>
      <c r="V61" s="36">
        <f t="shared" si="19"/>
        <v>19.728070175438596</v>
      </c>
      <c r="W61" s="24">
        <f t="shared" si="20"/>
        <v>19.728070175438596</v>
      </c>
      <c r="X61" s="24">
        <f t="shared" si="21"/>
        <v>27.771929824561404</v>
      </c>
      <c r="Y61" s="32" t="str">
        <f t="shared" ca="1" si="8"/>
        <v/>
      </c>
      <c r="Z61" s="34">
        <v>0</v>
      </c>
      <c r="AA61" s="25">
        <f t="shared" si="9"/>
        <v>0</v>
      </c>
      <c r="AB61" s="10">
        <f t="shared" si="10"/>
        <v>0</v>
      </c>
      <c r="AC61" s="26">
        <f t="shared" si="11"/>
        <v>100</v>
      </c>
      <c r="AD61" s="34"/>
      <c r="AE61" s="26">
        <f t="shared" si="12"/>
        <v>0</v>
      </c>
      <c r="AF61" s="34">
        <v>0</v>
      </c>
      <c r="AG61" s="25">
        <f t="shared" si="13"/>
        <v>1</v>
      </c>
      <c r="AH61" s="10">
        <f t="shared" si="14"/>
        <v>0</v>
      </c>
      <c r="AI61" s="26">
        <f t="shared" si="15"/>
        <v>-100</v>
      </c>
      <c r="AJ61" s="34"/>
    </row>
    <row r="62" spans="1:36">
      <c r="A62" s="22">
        <f t="shared" ca="1" si="0"/>
        <v>0</v>
      </c>
      <c r="B62" s="22">
        <f t="shared" si="16"/>
        <v>3.1944444444444456E-2</v>
      </c>
      <c r="C62" s="27"/>
      <c r="D62" s="50" t="s">
        <v>106</v>
      </c>
      <c r="E62" s="74"/>
      <c r="F62" s="31">
        <v>0</v>
      </c>
      <c r="G62" s="31">
        <v>0</v>
      </c>
      <c r="H62" s="52">
        <f t="shared" si="17"/>
        <v>0.52675438596491264</v>
      </c>
      <c r="J62" s="54">
        <f t="shared" si="1"/>
        <v>24.907663896583546</v>
      </c>
      <c r="K62" s="55">
        <f t="shared" si="2"/>
        <v>25.020833333333346</v>
      </c>
      <c r="L62" s="54">
        <f>MIN(J62:$J$136)</f>
        <v>-50</v>
      </c>
      <c r="M62" s="55">
        <f>MIN(K62:$K$136)</f>
        <v>2.0833333333351196E-2</v>
      </c>
      <c r="N62" s="24">
        <f t="shared" si="3"/>
        <v>-49.815327793167093</v>
      </c>
      <c r="O62" s="24">
        <f t="shared" si="4"/>
        <v>50.041666666666693</v>
      </c>
      <c r="P62" s="35"/>
      <c r="Q62" s="52">
        <f t="shared" si="18"/>
        <v>1</v>
      </c>
      <c r="R62" s="24">
        <f t="shared" si="5"/>
        <v>0</v>
      </c>
      <c r="S62" s="24">
        <f t="shared" si="6"/>
        <v>47.5</v>
      </c>
      <c r="T62" s="35"/>
      <c r="U62" s="36">
        <f t="shared" si="7"/>
        <v>0</v>
      </c>
      <c r="V62" s="36">
        <f t="shared" si="19"/>
        <v>19.728070175438596</v>
      </c>
      <c r="W62" s="24">
        <f t="shared" si="20"/>
        <v>19.728070175438596</v>
      </c>
      <c r="X62" s="24">
        <f t="shared" si="21"/>
        <v>27.771929824561404</v>
      </c>
      <c r="Y62" s="32" t="str">
        <f t="shared" ca="1" si="8"/>
        <v/>
      </c>
      <c r="Z62" s="34">
        <v>0</v>
      </c>
      <c r="AA62" s="25">
        <f t="shared" si="9"/>
        <v>0</v>
      </c>
      <c r="AB62" s="10">
        <f t="shared" si="10"/>
        <v>0</v>
      </c>
      <c r="AC62" s="26">
        <f t="shared" si="11"/>
        <v>100</v>
      </c>
      <c r="AD62" s="34"/>
      <c r="AE62" s="26">
        <f t="shared" si="12"/>
        <v>0</v>
      </c>
      <c r="AF62" s="34">
        <v>0</v>
      </c>
      <c r="AG62" s="25">
        <f t="shared" si="13"/>
        <v>1</v>
      </c>
      <c r="AH62" s="10">
        <f t="shared" si="14"/>
        <v>0</v>
      </c>
      <c r="AI62" s="26">
        <f t="shared" si="15"/>
        <v>-100</v>
      </c>
      <c r="AJ62" s="34"/>
    </row>
    <row r="63" spans="1:36">
      <c r="A63" s="22">
        <f t="shared" ca="1" si="0"/>
        <v>0</v>
      </c>
      <c r="B63" s="22">
        <f t="shared" si="16"/>
        <v>3.2638888888888898E-2</v>
      </c>
      <c r="C63" s="27"/>
      <c r="D63" s="50" t="s">
        <v>106</v>
      </c>
      <c r="E63" s="74"/>
      <c r="F63" s="31">
        <v>0</v>
      </c>
      <c r="G63" s="31">
        <v>0</v>
      </c>
      <c r="H63" s="52">
        <f t="shared" si="17"/>
        <v>0.52675438596491264</v>
      </c>
      <c r="J63" s="54">
        <f t="shared" si="1"/>
        <v>24.907663896583546</v>
      </c>
      <c r="K63" s="55">
        <f t="shared" si="2"/>
        <v>25.020833333333346</v>
      </c>
      <c r="L63" s="54">
        <f>MIN(J63:$J$136)</f>
        <v>-50</v>
      </c>
      <c r="M63" s="55">
        <f>MIN(K63:$K$136)</f>
        <v>2.0833333333351196E-2</v>
      </c>
      <c r="N63" s="24">
        <f t="shared" si="3"/>
        <v>-49.815327793167093</v>
      </c>
      <c r="O63" s="24">
        <f t="shared" si="4"/>
        <v>50.041666666666693</v>
      </c>
      <c r="P63" s="35"/>
      <c r="Q63" s="52">
        <f t="shared" si="18"/>
        <v>1</v>
      </c>
      <c r="R63" s="24">
        <f t="shared" si="5"/>
        <v>0</v>
      </c>
      <c r="S63" s="24">
        <f t="shared" si="6"/>
        <v>47.5</v>
      </c>
      <c r="T63" s="35"/>
      <c r="U63" s="36">
        <f t="shared" si="7"/>
        <v>0</v>
      </c>
      <c r="V63" s="36">
        <f t="shared" si="19"/>
        <v>19.728070175438596</v>
      </c>
      <c r="W63" s="24">
        <f t="shared" si="20"/>
        <v>19.728070175438596</v>
      </c>
      <c r="X63" s="24">
        <f t="shared" si="21"/>
        <v>27.771929824561404</v>
      </c>
      <c r="Y63" s="32" t="str">
        <f t="shared" ca="1" si="8"/>
        <v/>
      </c>
      <c r="Z63" s="34">
        <v>0</v>
      </c>
      <c r="AA63" s="25">
        <f t="shared" si="9"/>
        <v>0</v>
      </c>
      <c r="AB63" s="10">
        <f t="shared" si="10"/>
        <v>0</v>
      </c>
      <c r="AC63" s="26">
        <f t="shared" si="11"/>
        <v>100</v>
      </c>
      <c r="AD63" s="34"/>
      <c r="AE63" s="26">
        <f t="shared" si="12"/>
        <v>0</v>
      </c>
      <c r="AF63" s="34">
        <v>0</v>
      </c>
      <c r="AG63" s="25">
        <f t="shared" si="13"/>
        <v>1</v>
      </c>
      <c r="AH63" s="10">
        <f t="shared" si="14"/>
        <v>0</v>
      </c>
      <c r="AI63" s="26">
        <f t="shared" si="15"/>
        <v>-100</v>
      </c>
      <c r="AJ63" s="34"/>
    </row>
    <row r="64" spans="1:36">
      <c r="A64" s="22">
        <f t="shared" ca="1" si="0"/>
        <v>0</v>
      </c>
      <c r="B64" s="22">
        <f t="shared" si="16"/>
        <v>3.333333333333334E-2</v>
      </c>
      <c r="C64" s="29"/>
      <c r="D64" s="50" t="s">
        <v>106</v>
      </c>
      <c r="E64" s="75"/>
      <c r="F64" s="31">
        <v>0</v>
      </c>
      <c r="G64" s="31">
        <v>0</v>
      </c>
      <c r="H64" s="52">
        <f t="shared" si="17"/>
        <v>0.52675438596491264</v>
      </c>
      <c r="J64" s="54">
        <f t="shared" si="1"/>
        <v>24.907663896583546</v>
      </c>
      <c r="K64" s="55">
        <f t="shared" si="2"/>
        <v>25.020833333333346</v>
      </c>
      <c r="L64" s="54">
        <f>MIN(J64:$J$136)</f>
        <v>-50</v>
      </c>
      <c r="M64" s="55">
        <f>MIN(K64:$K$136)</f>
        <v>2.0833333333351196E-2</v>
      </c>
      <c r="N64" s="24">
        <f t="shared" si="3"/>
        <v>-49.815327793167093</v>
      </c>
      <c r="O64" s="24">
        <f t="shared" si="4"/>
        <v>50.041666666666693</v>
      </c>
      <c r="P64" s="35"/>
      <c r="Q64" s="52">
        <f t="shared" si="18"/>
        <v>1</v>
      </c>
      <c r="R64" s="24">
        <f t="shared" si="5"/>
        <v>0</v>
      </c>
      <c r="S64" s="24">
        <f t="shared" si="6"/>
        <v>47.5</v>
      </c>
      <c r="T64" s="35"/>
      <c r="U64" s="36">
        <f t="shared" si="7"/>
        <v>0</v>
      </c>
      <c r="V64" s="36">
        <f t="shared" si="19"/>
        <v>19.728070175438596</v>
      </c>
      <c r="W64" s="24">
        <f t="shared" si="20"/>
        <v>19.728070175438596</v>
      </c>
      <c r="X64" s="24">
        <f t="shared" si="21"/>
        <v>27.771929824561404</v>
      </c>
      <c r="Y64" s="32" t="str">
        <f t="shared" ca="1" si="8"/>
        <v/>
      </c>
      <c r="Z64" s="34">
        <v>0</v>
      </c>
      <c r="AA64" s="25">
        <f t="shared" si="9"/>
        <v>0</v>
      </c>
      <c r="AB64" s="10">
        <f t="shared" si="10"/>
        <v>0</v>
      </c>
      <c r="AC64" s="26">
        <f t="shared" si="11"/>
        <v>100</v>
      </c>
      <c r="AD64" s="34"/>
      <c r="AE64" s="26">
        <f t="shared" si="12"/>
        <v>0</v>
      </c>
      <c r="AF64" s="34">
        <v>0</v>
      </c>
      <c r="AG64" s="25">
        <f t="shared" si="13"/>
        <v>1</v>
      </c>
      <c r="AH64" s="10">
        <f t="shared" si="14"/>
        <v>0</v>
      </c>
      <c r="AI64" s="26">
        <f t="shared" si="15"/>
        <v>-100</v>
      </c>
      <c r="AJ64" s="34"/>
    </row>
    <row r="65" spans="1:36">
      <c r="A65" s="33"/>
      <c r="B65" s="22">
        <f t="shared" si="16"/>
        <v>3.4027777777777782E-2</v>
      </c>
      <c r="C65" s="29"/>
      <c r="D65" s="50" t="s">
        <v>106</v>
      </c>
      <c r="E65" s="40"/>
      <c r="F65" s="31">
        <v>0</v>
      </c>
      <c r="G65" s="31">
        <v>0</v>
      </c>
      <c r="H65" s="52">
        <f t="shared" si="17"/>
        <v>0.52675438596491264</v>
      </c>
      <c r="J65" s="54">
        <f t="shared" si="1"/>
        <v>24.907663896583546</v>
      </c>
      <c r="K65" s="55">
        <f t="shared" si="2"/>
        <v>25.020833333333346</v>
      </c>
      <c r="L65" s="54">
        <f>MIN(J65:$J$136)</f>
        <v>-50</v>
      </c>
      <c r="M65" s="55">
        <f>MIN(K65:$K$136)</f>
        <v>2.0833333333351196E-2</v>
      </c>
      <c r="N65" s="24">
        <f t="shared" si="3"/>
        <v>-49.815327793167093</v>
      </c>
      <c r="O65" s="24">
        <f t="shared" si="4"/>
        <v>50.041666666666693</v>
      </c>
      <c r="P65" s="35"/>
      <c r="Q65" s="52">
        <f t="shared" si="18"/>
        <v>1</v>
      </c>
      <c r="R65" s="24">
        <f t="shared" si="5"/>
        <v>0</v>
      </c>
      <c r="S65" s="24">
        <f t="shared" si="6"/>
        <v>47.5</v>
      </c>
      <c r="T65" s="35"/>
      <c r="U65" s="36">
        <f t="shared" si="7"/>
        <v>0</v>
      </c>
      <c r="V65" s="36">
        <f t="shared" si="19"/>
        <v>19.728070175438596</v>
      </c>
      <c r="W65" s="24">
        <f t="shared" si="20"/>
        <v>19.728070175438596</v>
      </c>
      <c r="X65" s="24">
        <f t="shared" si="21"/>
        <v>27.771929824561404</v>
      </c>
      <c r="Y65" s="32"/>
      <c r="Z65" s="34">
        <v>0</v>
      </c>
      <c r="AA65" s="25">
        <f t="shared" si="9"/>
        <v>0</v>
      </c>
      <c r="AB65" s="10">
        <f t="shared" si="10"/>
        <v>0</v>
      </c>
      <c r="AC65" s="26">
        <f t="shared" si="11"/>
        <v>100</v>
      </c>
      <c r="AD65" s="34"/>
      <c r="AE65" s="26">
        <f t="shared" si="12"/>
        <v>0</v>
      </c>
      <c r="AF65" s="34">
        <v>0</v>
      </c>
      <c r="AG65" s="25">
        <f t="shared" si="13"/>
        <v>1</v>
      </c>
      <c r="AH65" s="10">
        <f t="shared" si="14"/>
        <v>0</v>
      </c>
      <c r="AI65" s="26">
        <f t="shared" si="15"/>
        <v>-100</v>
      </c>
      <c r="AJ65" s="34"/>
    </row>
    <row r="66" spans="1:36">
      <c r="A66" s="33"/>
      <c r="B66" s="22">
        <f t="shared" si="16"/>
        <v>3.4722222222222224E-2</v>
      </c>
      <c r="C66" s="29"/>
      <c r="D66" s="50" t="s">
        <v>106</v>
      </c>
      <c r="E66" s="40"/>
      <c r="F66" s="31">
        <v>0</v>
      </c>
      <c r="G66" s="31">
        <v>0</v>
      </c>
      <c r="H66" s="52">
        <f t="shared" si="17"/>
        <v>0.52675438596491264</v>
      </c>
      <c r="J66" s="54">
        <f t="shared" si="1"/>
        <v>24.907663896583546</v>
      </c>
      <c r="K66" s="55">
        <f t="shared" si="2"/>
        <v>25.020833333333346</v>
      </c>
      <c r="L66" s="54">
        <f>MIN(J66:$J$136)</f>
        <v>-50</v>
      </c>
      <c r="M66" s="55">
        <f>MIN(K66:$K$136)</f>
        <v>2.0833333333351196E-2</v>
      </c>
      <c r="N66" s="24">
        <f t="shared" si="3"/>
        <v>-49.815327793167093</v>
      </c>
      <c r="O66" s="24">
        <f t="shared" si="4"/>
        <v>50.041666666666693</v>
      </c>
      <c r="P66" s="35"/>
      <c r="Q66" s="52">
        <f t="shared" si="18"/>
        <v>1</v>
      </c>
      <c r="R66" s="24">
        <f t="shared" si="5"/>
        <v>0</v>
      </c>
      <c r="S66" s="24">
        <f t="shared" si="6"/>
        <v>47.5</v>
      </c>
      <c r="T66" s="35"/>
      <c r="U66" s="36">
        <f t="shared" si="7"/>
        <v>0</v>
      </c>
      <c r="V66" s="36">
        <f t="shared" si="19"/>
        <v>19.728070175438596</v>
      </c>
      <c r="W66" s="24">
        <f t="shared" si="20"/>
        <v>19.728070175438596</v>
      </c>
      <c r="X66" s="24">
        <f t="shared" si="21"/>
        <v>27.771929824561404</v>
      </c>
      <c r="Y66" s="32"/>
      <c r="Z66" s="34">
        <v>0</v>
      </c>
      <c r="AA66" s="25">
        <f t="shared" si="9"/>
        <v>0</v>
      </c>
      <c r="AB66" s="10">
        <f t="shared" si="10"/>
        <v>0</v>
      </c>
      <c r="AC66" s="26">
        <f t="shared" si="11"/>
        <v>100</v>
      </c>
      <c r="AD66" s="34"/>
      <c r="AE66" s="26">
        <f t="shared" si="12"/>
        <v>0</v>
      </c>
      <c r="AF66" s="34">
        <v>0</v>
      </c>
      <c r="AG66" s="25">
        <f t="shared" si="13"/>
        <v>1</v>
      </c>
      <c r="AH66" s="10">
        <f t="shared" si="14"/>
        <v>0</v>
      </c>
      <c r="AI66" s="26">
        <f t="shared" si="15"/>
        <v>-100</v>
      </c>
      <c r="AJ66" s="34"/>
    </row>
    <row r="67" spans="1:36">
      <c r="A67" s="33"/>
      <c r="B67" s="22">
        <f t="shared" si="16"/>
        <v>3.5416666666666666E-2</v>
      </c>
      <c r="C67" s="29"/>
      <c r="D67" s="50" t="s">
        <v>106</v>
      </c>
      <c r="E67" s="40"/>
      <c r="F67" s="31">
        <v>0</v>
      </c>
      <c r="G67" s="31">
        <v>0</v>
      </c>
      <c r="H67" s="52">
        <f t="shared" si="17"/>
        <v>0.52675438596491264</v>
      </c>
      <c r="J67" s="54">
        <f t="shared" si="1"/>
        <v>24.907663896583546</v>
      </c>
      <c r="K67" s="55">
        <f t="shared" si="2"/>
        <v>25.020833333333346</v>
      </c>
      <c r="L67" s="54">
        <f>MIN(J67:$J$136)</f>
        <v>-50</v>
      </c>
      <c r="M67" s="55">
        <f>MIN(K67:$K$136)</f>
        <v>2.0833333333351196E-2</v>
      </c>
      <c r="N67" s="24">
        <f t="shared" si="3"/>
        <v>-49.815327793167093</v>
      </c>
      <c r="O67" s="24">
        <f t="shared" si="4"/>
        <v>50.041666666666693</v>
      </c>
      <c r="P67" s="35"/>
      <c r="Q67" s="52">
        <f t="shared" si="18"/>
        <v>1</v>
      </c>
      <c r="R67" s="24">
        <f t="shared" si="5"/>
        <v>0</v>
      </c>
      <c r="S67" s="24">
        <f t="shared" si="6"/>
        <v>47.5</v>
      </c>
      <c r="T67" s="35"/>
      <c r="U67" s="36">
        <f t="shared" si="7"/>
        <v>0</v>
      </c>
      <c r="V67" s="36">
        <f t="shared" si="19"/>
        <v>19.728070175438596</v>
      </c>
      <c r="W67" s="24">
        <f t="shared" si="20"/>
        <v>19.728070175438596</v>
      </c>
      <c r="X67" s="24">
        <f t="shared" si="21"/>
        <v>27.771929824561404</v>
      </c>
      <c r="Y67" s="32"/>
      <c r="Z67" s="34">
        <v>0</v>
      </c>
      <c r="AA67" s="25">
        <f t="shared" si="9"/>
        <v>0</v>
      </c>
      <c r="AB67" s="10">
        <f t="shared" si="10"/>
        <v>0</v>
      </c>
      <c r="AC67" s="26">
        <f t="shared" si="11"/>
        <v>100</v>
      </c>
      <c r="AD67" s="34"/>
      <c r="AE67" s="26">
        <f t="shared" si="12"/>
        <v>0</v>
      </c>
      <c r="AF67" s="34">
        <v>0</v>
      </c>
      <c r="AG67" s="25">
        <f t="shared" si="13"/>
        <v>1</v>
      </c>
      <c r="AH67" s="10">
        <f t="shared" si="14"/>
        <v>0</v>
      </c>
      <c r="AI67" s="26">
        <f t="shared" si="15"/>
        <v>-100</v>
      </c>
      <c r="AJ67" s="34"/>
    </row>
    <row r="68" spans="1:36">
      <c r="A68" s="33"/>
      <c r="B68" s="22">
        <f t="shared" si="16"/>
        <v>3.6111111111111108E-2</v>
      </c>
      <c r="C68" s="29"/>
      <c r="D68" s="50" t="s">
        <v>106</v>
      </c>
      <c r="E68" s="40"/>
      <c r="F68" s="31">
        <v>0</v>
      </c>
      <c r="G68" s="31">
        <v>0</v>
      </c>
      <c r="H68" s="52">
        <f t="shared" si="17"/>
        <v>0.52675438596491264</v>
      </c>
      <c r="J68" s="54">
        <f t="shared" si="1"/>
        <v>24.907663896583546</v>
      </c>
      <c r="K68" s="55">
        <f t="shared" si="2"/>
        <v>25.020833333333346</v>
      </c>
      <c r="L68" s="54">
        <f>MIN(J68:$J$136)</f>
        <v>-50</v>
      </c>
      <c r="M68" s="55">
        <f>MIN(K68:$K$136)</f>
        <v>2.0833333333351196E-2</v>
      </c>
      <c r="N68" s="24">
        <f t="shared" si="3"/>
        <v>-49.815327793167093</v>
      </c>
      <c r="O68" s="24">
        <f t="shared" si="4"/>
        <v>50.041666666666693</v>
      </c>
      <c r="P68" s="35"/>
      <c r="Q68" s="52">
        <f t="shared" si="18"/>
        <v>1</v>
      </c>
      <c r="R68" s="24">
        <f t="shared" si="5"/>
        <v>0</v>
      </c>
      <c r="S68" s="24">
        <f t="shared" si="6"/>
        <v>47.5</v>
      </c>
      <c r="T68" s="35"/>
      <c r="U68" s="36">
        <f t="shared" si="7"/>
        <v>0</v>
      </c>
      <c r="V68" s="36">
        <f t="shared" si="19"/>
        <v>19.728070175438596</v>
      </c>
      <c r="W68" s="24">
        <f t="shared" si="20"/>
        <v>19.728070175438596</v>
      </c>
      <c r="X68" s="24">
        <f t="shared" si="21"/>
        <v>27.771929824561404</v>
      </c>
      <c r="Y68" s="32"/>
      <c r="Z68" s="34">
        <v>0</v>
      </c>
      <c r="AA68" s="25">
        <f t="shared" si="9"/>
        <v>0</v>
      </c>
      <c r="AB68" s="10">
        <f t="shared" si="10"/>
        <v>0</v>
      </c>
      <c r="AC68" s="26">
        <f t="shared" si="11"/>
        <v>100</v>
      </c>
      <c r="AD68" s="34"/>
      <c r="AE68" s="26">
        <f t="shared" si="12"/>
        <v>0</v>
      </c>
      <c r="AF68" s="34">
        <v>0</v>
      </c>
      <c r="AG68" s="25">
        <f t="shared" si="13"/>
        <v>1</v>
      </c>
      <c r="AH68" s="10">
        <f t="shared" si="14"/>
        <v>0</v>
      </c>
      <c r="AI68" s="26">
        <f t="shared" si="15"/>
        <v>-100</v>
      </c>
      <c r="AJ68" s="34"/>
    </row>
    <row r="69" spans="1:36">
      <c r="A69" s="33"/>
      <c r="B69" s="22">
        <f t="shared" si="16"/>
        <v>3.680555555555555E-2</v>
      </c>
      <c r="C69" s="29"/>
      <c r="D69" s="50" t="s">
        <v>106</v>
      </c>
      <c r="E69" s="40"/>
      <c r="F69" s="31">
        <v>0</v>
      </c>
      <c r="G69" s="31">
        <v>0</v>
      </c>
      <c r="H69" s="52">
        <f t="shared" si="17"/>
        <v>0.52675438596491264</v>
      </c>
      <c r="J69" s="54">
        <f t="shared" si="1"/>
        <v>24.907663896583546</v>
      </c>
      <c r="K69" s="55">
        <f t="shared" si="2"/>
        <v>25.020833333333346</v>
      </c>
      <c r="L69" s="54">
        <f>MIN(J69:$J$136)</f>
        <v>-50</v>
      </c>
      <c r="M69" s="55">
        <f>MIN(K69:$K$136)</f>
        <v>2.0833333333351196E-2</v>
      </c>
      <c r="N69" s="24">
        <f t="shared" si="3"/>
        <v>-49.815327793167093</v>
      </c>
      <c r="O69" s="24">
        <f t="shared" si="4"/>
        <v>50.041666666666693</v>
      </c>
      <c r="P69" s="35"/>
      <c r="Q69" s="52">
        <f t="shared" si="18"/>
        <v>1</v>
      </c>
      <c r="R69" s="24">
        <f t="shared" si="5"/>
        <v>0</v>
      </c>
      <c r="S69" s="24">
        <f t="shared" si="6"/>
        <v>47.5</v>
      </c>
      <c r="T69" s="35"/>
      <c r="U69" s="36">
        <f t="shared" si="7"/>
        <v>0</v>
      </c>
      <c r="V69" s="36">
        <f t="shared" si="19"/>
        <v>19.728070175438596</v>
      </c>
      <c r="W69" s="24">
        <f t="shared" si="20"/>
        <v>19.728070175438596</v>
      </c>
      <c r="X69" s="24">
        <f t="shared" si="21"/>
        <v>27.771929824561404</v>
      </c>
      <c r="Y69" s="32"/>
      <c r="Z69" s="34">
        <v>0</v>
      </c>
      <c r="AA69" s="25">
        <f t="shared" si="9"/>
        <v>0</v>
      </c>
      <c r="AB69" s="10">
        <f t="shared" si="10"/>
        <v>0</v>
      </c>
      <c r="AC69" s="26">
        <f t="shared" si="11"/>
        <v>100</v>
      </c>
      <c r="AD69" s="34"/>
      <c r="AE69" s="26">
        <f t="shared" si="12"/>
        <v>0</v>
      </c>
      <c r="AF69" s="34">
        <v>0</v>
      </c>
      <c r="AG69" s="25">
        <f t="shared" si="13"/>
        <v>1</v>
      </c>
      <c r="AH69" s="10">
        <f t="shared" si="14"/>
        <v>0</v>
      </c>
      <c r="AI69" s="26">
        <f t="shared" si="15"/>
        <v>-100</v>
      </c>
      <c r="AJ69" s="34"/>
    </row>
    <row r="70" spans="1:36">
      <c r="A70" s="33"/>
      <c r="B70" s="22">
        <f t="shared" si="16"/>
        <v>3.7499999999999992E-2</v>
      </c>
      <c r="C70" s="15"/>
      <c r="D70" s="50" t="s">
        <v>106</v>
      </c>
      <c r="E70" s="40"/>
      <c r="F70" s="31">
        <v>0</v>
      </c>
      <c r="G70" s="31">
        <v>0</v>
      </c>
      <c r="H70" s="52">
        <f t="shared" si="17"/>
        <v>0.52675438596491264</v>
      </c>
      <c r="J70" s="54">
        <f t="shared" si="1"/>
        <v>24.907663896583546</v>
      </c>
      <c r="K70" s="55">
        <f t="shared" si="2"/>
        <v>25.020833333333346</v>
      </c>
      <c r="L70" s="54">
        <f>MIN(J70:$J$136)</f>
        <v>-50</v>
      </c>
      <c r="M70" s="55">
        <f>MIN(K70:$K$136)</f>
        <v>2.0833333333351196E-2</v>
      </c>
      <c r="N70" s="24">
        <f t="shared" si="3"/>
        <v>-49.815327793167093</v>
      </c>
      <c r="O70" s="24">
        <f t="shared" si="4"/>
        <v>50.041666666666693</v>
      </c>
      <c r="P70" s="35"/>
      <c r="Q70" s="52">
        <f t="shared" si="18"/>
        <v>1</v>
      </c>
      <c r="R70" s="24">
        <f t="shared" si="5"/>
        <v>0</v>
      </c>
      <c r="S70" s="24">
        <f t="shared" si="6"/>
        <v>47.5</v>
      </c>
      <c r="T70" s="35"/>
      <c r="U70" s="36">
        <f t="shared" si="7"/>
        <v>0</v>
      </c>
      <c r="V70" s="36">
        <f t="shared" si="19"/>
        <v>19.728070175438596</v>
      </c>
      <c r="W70" s="24">
        <f t="shared" si="20"/>
        <v>19.728070175438596</v>
      </c>
      <c r="X70" s="24">
        <f t="shared" si="21"/>
        <v>27.771929824561404</v>
      </c>
      <c r="Y70" s="32"/>
      <c r="Z70" s="34">
        <v>0</v>
      </c>
      <c r="AA70" s="25">
        <f t="shared" si="9"/>
        <v>0</v>
      </c>
      <c r="AB70" s="10">
        <f t="shared" si="10"/>
        <v>0</v>
      </c>
      <c r="AC70" s="26">
        <f t="shared" si="11"/>
        <v>100</v>
      </c>
      <c r="AD70" s="34"/>
      <c r="AE70" s="26">
        <f t="shared" si="12"/>
        <v>0</v>
      </c>
      <c r="AF70" s="34">
        <v>0</v>
      </c>
      <c r="AG70" s="25">
        <f t="shared" si="13"/>
        <v>1</v>
      </c>
      <c r="AH70" s="10">
        <f t="shared" si="14"/>
        <v>0</v>
      </c>
      <c r="AI70" s="26">
        <f t="shared" si="15"/>
        <v>-100</v>
      </c>
      <c r="AJ70" s="34"/>
    </row>
    <row r="71" spans="1:36">
      <c r="A71" s="33"/>
      <c r="B71" s="22">
        <f t="shared" si="16"/>
        <v>3.8194444444444434E-2</v>
      </c>
      <c r="C71" s="15"/>
      <c r="D71" s="50" t="s">
        <v>106</v>
      </c>
      <c r="E71" s="40"/>
      <c r="F71" s="31">
        <v>0</v>
      </c>
      <c r="G71" s="31">
        <v>0</v>
      </c>
      <c r="H71" s="52">
        <f t="shared" si="17"/>
        <v>0.52675438596491264</v>
      </c>
      <c r="J71" s="54">
        <f t="shared" si="1"/>
        <v>24.907663896583546</v>
      </c>
      <c r="K71" s="55">
        <f t="shared" si="2"/>
        <v>25.020833333333346</v>
      </c>
      <c r="L71" s="54">
        <f>MIN(J71:$J$136)</f>
        <v>-50</v>
      </c>
      <c r="M71" s="55">
        <f>MIN(K71:$K$136)</f>
        <v>2.0833333333351196E-2</v>
      </c>
      <c r="N71" s="24">
        <f t="shared" si="3"/>
        <v>-49.815327793167093</v>
      </c>
      <c r="O71" s="24">
        <f t="shared" si="4"/>
        <v>50.041666666666693</v>
      </c>
      <c r="P71" s="35"/>
      <c r="Q71" s="52">
        <f t="shared" si="18"/>
        <v>1</v>
      </c>
      <c r="R71" s="24">
        <f t="shared" si="5"/>
        <v>0</v>
      </c>
      <c r="S71" s="24">
        <f t="shared" si="6"/>
        <v>47.5</v>
      </c>
      <c r="T71" s="35"/>
      <c r="U71" s="36">
        <f t="shared" si="7"/>
        <v>0</v>
      </c>
      <c r="V71" s="36">
        <f t="shared" si="19"/>
        <v>19.728070175438596</v>
      </c>
      <c r="W71" s="24">
        <f t="shared" si="20"/>
        <v>19.728070175438596</v>
      </c>
      <c r="X71" s="24">
        <f t="shared" si="21"/>
        <v>27.771929824561404</v>
      </c>
      <c r="Y71" s="32"/>
      <c r="Z71" s="34">
        <v>0</v>
      </c>
      <c r="AA71" s="25">
        <f t="shared" si="9"/>
        <v>0</v>
      </c>
      <c r="AB71" s="10">
        <f t="shared" si="10"/>
        <v>0</v>
      </c>
      <c r="AC71" s="26">
        <f t="shared" si="11"/>
        <v>100</v>
      </c>
      <c r="AD71" s="34"/>
      <c r="AE71" s="26">
        <f t="shared" si="12"/>
        <v>0</v>
      </c>
      <c r="AF71" s="34">
        <v>0</v>
      </c>
      <c r="AG71" s="25">
        <f t="shared" si="13"/>
        <v>1</v>
      </c>
      <c r="AH71" s="10">
        <f t="shared" si="14"/>
        <v>0</v>
      </c>
      <c r="AI71" s="26">
        <f t="shared" si="15"/>
        <v>-100</v>
      </c>
      <c r="AJ71" s="34"/>
    </row>
    <row r="72" spans="1:36">
      <c r="A72" s="33"/>
      <c r="B72" s="22">
        <f t="shared" si="16"/>
        <v>3.8888888888888876E-2</v>
      </c>
      <c r="C72" s="15"/>
      <c r="D72" s="50" t="s">
        <v>106</v>
      </c>
      <c r="E72" s="40"/>
      <c r="F72" s="31">
        <v>0</v>
      </c>
      <c r="G72" s="31">
        <v>0</v>
      </c>
      <c r="H72" s="52">
        <f t="shared" si="17"/>
        <v>0.52675438596491264</v>
      </c>
      <c r="J72" s="54">
        <f t="shared" si="1"/>
        <v>24.907663896583546</v>
      </c>
      <c r="K72" s="55">
        <f t="shared" si="2"/>
        <v>25.020833333333346</v>
      </c>
      <c r="L72" s="54">
        <f>MIN(J72:$J$136)</f>
        <v>-50</v>
      </c>
      <c r="M72" s="55">
        <f>MIN(K72:$K$136)</f>
        <v>2.0833333333351196E-2</v>
      </c>
      <c r="N72" s="24">
        <f t="shared" si="3"/>
        <v>-49.815327793167093</v>
      </c>
      <c r="O72" s="24">
        <f t="shared" si="4"/>
        <v>50.041666666666693</v>
      </c>
      <c r="P72" s="35"/>
      <c r="Q72" s="52">
        <f t="shared" si="18"/>
        <v>1</v>
      </c>
      <c r="R72" s="24">
        <f t="shared" si="5"/>
        <v>0</v>
      </c>
      <c r="S72" s="24">
        <f t="shared" si="6"/>
        <v>47.5</v>
      </c>
      <c r="T72" s="35"/>
      <c r="U72" s="36">
        <f t="shared" si="7"/>
        <v>0</v>
      </c>
      <c r="V72" s="36">
        <f t="shared" si="19"/>
        <v>19.728070175438596</v>
      </c>
      <c r="W72" s="24">
        <f t="shared" si="20"/>
        <v>19.728070175438596</v>
      </c>
      <c r="X72" s="24">
        <f t="shared" si="21"/>
        <v>27.771929824561404</v>
      </c>
      <c r="Y72" s="32"/>
      <c r="Z72" s="34">
        <v>0</v>
      </c>
      <c r="AA72" s="25">
        <f t="shared" si="9"/>
        <v>0</v>
      </c>
      <c r="AB72" s="10">
        <f t="shared" si="10"/>
        <v>0</v>
      </c>
      <c r="AC72" s="26">
        <f t="shared" si="11"/>
        <v>100</v>
      </c>
      <c r="AD72" s="34"/>
      <c r="AE72" s="26">
        <f t="shared" si="12"/>
        <v>0</v>
      </c>
      <c r="AF72" s="34">
        <v>0</v>
      </c>
      <c r="AG72" s="25">
        <f t="shared" si="13"/>
        <v>1</v>
      </c>
      <c r="AH72" s="10">
        <f t="shared" si="14"/>
        <v>0</v>
      </c>
      <c r="AI72" s="26">
        <f t="shared" si="15"/>
        <v>-100</v>
      </c>
      <c r="AJ72" s="34"/>
    </row>
    <row r="73" spans="1:36">
      <c r="A73" s="33"/>
      <c r="B73" s="22">
        <f t="shared" si="16"/>
        <v>3.9583333333333318E-2</v>
      </c>
      <c r="C73" s="15"/>
      <c r="D73" s="50" t="s">
        <v>106</v>
      </c>
      <c r="E73" s="40"/>
      <c r="F73" s="31">
        <v>0</v>
      </c>
      <c r="G73" s="31">
        <v>0</v>
      </c>
      <c r="H73" s="52">
        <f t="shared" si="17"/>
        <v>0.52675438596491264</v>
      </c>
      <c r="J73" s="54">
        <f t="shared" si="1"/>
        <v>24.907663896583546</v>
      </c>
      <c r="K73" s="55">
        <f t="shared" si="2"/>
        <v>25.020833333333346</v>
      </c>
      <c r="L73" s="54">
        <f>MIN(J73:$J$136)</f>
        <v>-50</v>
      </c>
      <c r="M73" s="55">
        <f>MIN(K73:$K$136)</f>
        <v>2.0833333333351196E-2</v>
      </c>
      <c r="N73" s="24">
        <f t="shared" si="3"/>
        <v>-49.815327793167093</v>
      </c>
      <c r="O73" s="24">
        <f t="shared" si="4"/>
        <v>50.041666666666693</v>
      </c>
      <c r="P73" s="35"/>
      <c r="Q73" s="52">
        <f t="shared" si="18"/>
        <v>1</v>
      </c>
      <c r="R73" s="24">
        <f t="shared" si="5"/>
        <v>0</v>
      </c>
      <c r="S73" s="24">
        <f t="shared" si="6"/>
        <v>47.5</v>
      </c>
      <c r="T73" s="35"/>
      <c r="U73" s="36">
        <f t="shared" si="7"/>
        <v>0</v>
      </c>
      <c r="V73" s="36">
        <f t="shared" si="19"/>
        <v>19.728070175438596</v>
      </c>
      <c r="W73" s="24">
        <f t="shared" si="20"/>
        <v>19.728070175438596</v>
      </c>
      <c r="X73" s="24">
        <f t="shared" si="21"/>
        <v>27.771929824561404</v>
      </c>
      <c r="Y73" s="32"/>
      <c r="Z73" s="34">
        <v>0</v>
      </c>
      <c r="AA73" s="25">
        <f t="shared" si="9"/>
        <v>0</v>
      </c>
      <c r="AB73" s="10">
        <f t="shared" si="10"/>
        <v>0</v>
      </c>
      <c r="AC73" s="26">
        <f t="shared" si="11"/>
        <v>100</v>
      </c>
      <c r="AD73" s="34"/>
      <c r="AE73" s="26">
        <f t="shared" si="12"/>
        <v>0</v>
      </c>
      <c r="AF73" s="34">
        <v>0</v>
      </c>
      <c r="AG73" s="25">
        <f t="shared" si="13"/>
        <v>1</v>
      </c>
      <c r="AH73" s="10">
        <f t="shared" si="14"/>
        <v>0</v>
      </c>
      <c r="AI73" s="26">
        <f t="shared" si="15"/>
        <v>-100</v>
      </c>
      <c r="AJ73" s="34"/>
    </row>
    <row r="74" spans="1:36">
      <c r="A74" s="33"/>
      <c r="B74" s="22">
        <f t="shared" si="16"/>
        <v>4.027777777777776E-2</v>
      </c>
      <c r="C74" s="15"/>
      <c r="D74" s="50" t="s">
        <v>106</v>
      </c>
      <c r="E74" s="40"/>
      <c r="F74" s="31">
        <v>0</v>
      </c>
      <c r="G74" s="31">
        <v>0</v>
      </c>
      <c r="H74" s="52">
        <f t="shared" si="17"/>
        <v>0.52675438596491264</v>
      </c>
      <c r="J74" s="54">
        <f t="shared" si="1"/>
        <v>24.907663896583546</v>
      </c>
      <c r="K74" s="55">
        <f t="shared" si="2"/>
        <v>25.020833333333346</v>
      </c>
      <c r="L74" s="54">
        <f>MIN(J74:$J$136)</f>
        <v>-50</v>
      </c>
      <c r="M74" s="55">
        <f>MIN(K74:$K$136)</f>
        <v>2.0833333333351196E-2</v>
      </c>
      <c r="N74" s="24">
        <f t="shared" si="3"/>
        <v>-49.815327793167093</v>
      </c>
      <c r="O74" s="24">
        <f t="shared" si="4"/>
        <v>50.041666666666693</v>
      </c>
      <c r="P74" s="35"/>
      <c r="Q74" s="52">
        <f t="shared" si="18"/>
        <v>1</v>
      </c>
      <c r="R74" s="24">
        <f t="shared" si="5"/>
        <v>0</v>
      </c>
      <c r="S74" s="24">
        <f t="shared" si="6"/>
        <v>47.5</v>
      </c>
      <c r="T74" s="35"/>
      <c r="U74" s="36">
        <f t="shared" si="7"/>
        <v>0</v>
      </c>
      <c r="V74" s="36">
        <f t="shared" si="19"/>
        <v>19.728070175438596</v>
      </c>
      <c r="W74" s="24">
        <f t="shared" si="20"/>
        <v>19.728070175438596</v>
      </c>
      <c r="X74" s="24">
        <f t="shared" si="21"/>
        <v>27.771929824561404</v>
      </c>
      <c r="Y74" s="32"/>
      <c r="Z74" s="34">
        <v>0</v>
      </c>
      <c r="AA74" s="25">
        <f t="shared" si="9"/>
        <v>0</v>
      </c>
      <c r="AB74" s="10">
        <f t="shared" si="10"/>
        <v>0</v>
      </c>
      <c r="AC74" s="26">
        <f t="shared" si="11"/>
        <v>100</v>
      </c>
      <c r="AD74" s="34"/>
      <c r="AE74" s="26">
        <f t="shared" si="12"/>
        <v>0</v>
      </c>
      <c r="AF74" s="34">
        <v>0</v>
      </c>
      <c r="AG74" s="25">
        <f t="shared" si="13"/>
        <v>1</v>
      </c>
      <c r="AH74" s="10">
        <f t="shared" si="14"/>
        <v>0</v>
      </c>
      <c r="AI74" s="26">
        <f t="shared" si="15"/>
        <v>-100</v>
      </c>
      <c r="AJ74" s="34"/>
    </row>
    <row r="75" spans="1:36">
      <c r="A75" s="33"/>
      <c r="B75" s="22">
        <f t="shared" si="16"/>
        <v>4.0972222222222202E-2</v>
      </c>
      <c r="C75" s="15"/>
      <c r="D75" s="50" t="s">
        <v>106</v>
      </c>
      <c r="E75" s="40"/>
      <c r="F75" s="31">
        <v>0</v>
      </c>
      <c r="G75" s="31">
        <v>0</v>
      </c>
      <c r="H75" s="52">
        <f t="shared" si="17"/>
        <v>0.52675438596491264</v>
      </c>
      <c r="J75" s="54">
        <f t="shared" si="1"/>
        <v>24.907663896583546</v>
      </c>
      <c r="K75" s="55">
        <f t="shared" si="2"/>
        <v>25.020833333333346</v>
      </c>
      <c r="L75" s="54">
        <f>MIN(J75:$J$136)</f>
        <v>-50</v>
      </c>
      <c r="M75" s="55">
        <f>MIN(K75:$K$136)</f>
        <v>2.0833333333351196E-2</v>
      </c>
      <c r="N75" s="24">
        <f t="shared" si="3"/>
        <v>-49.815327793167093</v>
      </c>
      <c r="O75" s="24">
        <f t="shared" si="4"/>
        <v>50.041666666666693</v>
      </c>
      <c r="P75" s="35"/>
      <c r="Q75" s="52">
        <f t="shared" si="18"/>
        <v>1</v>
      </c>
      <c r="R75" s="24">
        <f t="shared" si="5"/>
        <v>0</v>
      </c>
      <c r="S75" s="24">
        <f t="shared" si="6"/>
        <v>47.5</v>
      </c>
      <c r="T75" s="35"/>
      <c r="U75" s="36">
        <f t="shared" si="7"/>
        <v>0</v>
      </c>
      <c r="V75" s="36">
        <f t="shared" si="19"/>
        <v>19.728070175438596</v>
      </c>
      <c r="W75" s="24">
        <f t="shared" si="20"/>
        <v>19.728070175438596</v>
      </c>
      <c r="X75" s="24">
        <f t="shared" si="21"/>
        <v>27.771929824561404</v>
      </c>
      <c r="Y75" s="32"/>
      <c r="Z75" s="34">
        <v>0</v>
      </c>
      <c r="AA75" s="25">
        <f t="shared" si="9"/>
        <v>0</v>
      </c>
      <c r="AB75" s="10">
        <f t="shared" si="10"/>
        <v>0</v>
      </c>
      <c r="AC75" s="26">
        <f t="shared" si="11"/>
        <v>100</v>
      </c>
      <c r="AD75" s="34"/>
      <c r="AE75" s="26">
        <f t="shared" si="12"/>
        <v>0</v>
      </c>
      <c r="AF75" s="34">
        <v>0</v>
      </c>
      <c r="AG75" s="25">
        <f t="shared" si="13"/>
        <v>1</v>
      </c>
      <c r="AH75" s="10">
        <f t="shared" si="14"/>
        <v>0</v>
      </c>
      <c r="AI75" s="26">
        <f t="shared" si="15"/>
        <v>-100</v>
      </c>
      <c r="AJ75" s="34"/>
    </row>
    <row r="76" spans="1:36">
      <c r="A76" s="33"/>
      <c r="B76" s="22">
        <f t="shared" si="16"/>
        <v>4.1666666666666644E-2</v>
      </c>
      <c r="C76" s="15"/>
      <c r="D76" s="50" t="s">
        <v>106</v>
      </c>
      <c r="E76" s="40"/>
      <c r="F76" s="31">
        <v>0</v>
      </c>
      <c r="G76" s="31">
        <v>0</v>
      </c>
      <c r="H76" s="52">
        <f t="shared" si="17"/>
        <v>0.52675438596491264</v>
      </c>
      <c r="J76" s="54">
        <f t="shared" si="1"/>
        <v>24.907663896583546</v>
      </c>
      <c r="K76" s="55">
        <f t="shared" si="2"/>
        <v>25.020833333333346</v>
      </c>
      <c r="L76" s="54">
        <f>MIN(J76:$J$136)</f>
        <v>-50</v>
      </c>
      <c r="M76" s="55">
        <f>MIN(K76:$K$136)</f>
        <v>2.0833333333351196E-2</v>
      </c>
      <c r="N76" s="24">
        <f t="shared" si="3"/>
        <v>-49.815327793167093</v>
      </c>
      <c r="O76" s="24">
        <f t="shared" si="4"/>
        <v>50.041666666666693</v>
      </c>
      <c r="P76" s="35"/>
      <c r="Q76" s="52">
        <f t="shared" si="18"/>
        <v>1</v>
      </c>
      <c r="R76" s="24">
        <f t="shared" si="5"/>
        <v>0</v>
      </c>
      <c r="S76" s="24">
        <f t="shared" si="6"/>
        <v>47.5</v>
      </c>
      <c r="T76" s="35"/>
      <c r="U76" s="36">
        <f t="shared" si="7"/>
        <v>0</v>
      </c>
      <c r="V76" s="36">
        <f t="shared" si="19"/>
        <v>19.728070175438596</v>
      </c>
      <c r="W76" s="24">
        <f t="shared" si="20"/>
        <v>19.728070175438596</v>
      </c>
      <c r="X76" s="24">
        <f t="shared" si="21"/>
        <v>27.771929824561404</v>
      </c>
      <c r="Y76" s="32"/>
      <c r="Z76" s="34">
        <v>0</v>
      </c>
      <c r="AA76" s="25">
        <f t="shared" si="9"/>
        <v>0</v>
      </c>
      <c r="AB76" s="10">
        <f t="shared" si="10"/>
        <v>0</v>
      </c>
      <c r="AC76" s="26">
        <f t="shared" si="11"/>
        <v>100</v>
      </c>
      <c r="AD76" s="34"/>
      <c r="AE76" s="26">
        <f t="shared" si="12"/>
        <v>0</v>
      </c>
      <c r="AF76" s="34">
        <v>0</v>
      </c>
      <c r="AG76" s="25">
        <f t="shared" si="13"/>
        <v>1</v>
      </c>
      <c r="AH76" s="10">
        <f t="shared" si="14"/>
        <v>0</v>
      </c>
      <c r="AI76" s="26">
        <f t="shared" si="15"/>
        <v>-100</v>
      </c>
      <c r="AJ76" s="34"/>
    </row>
    <row r="77" spans="1:36">
      <c r="A77" s="33"/>
      <c r="B77" s="22">
        <f t="shared" si="16"/>
        <v>4.2361111111111086E-2</v>
      </c>
      <c r="C77" s="15"/>
      <c r="D77" s="51" t="s">
        <v>107</v>
      </c>
      <c r="E77" s="40"/>
      <c r="F77" s="31">
        <v>0</v>
      </c>
      <c r="G77" s="31">
        <v>0</v>
      </c>
      <c r="H77" s="52">
        <f t="shared" si="17"/>
        <v>0.52675438596491264</v>
      </c>
      <c r="J77" s="54">
        <f t="shared" si="1"/>
        <v>24.907663896583546</v>
      </c>
      <c r="K77" s="55">
        <f t="shared" si="2"/>
        <v>25.020833333333346</v>
      </c>
      <c r="L77" s="54">
        <f>MIN(J77:$J$136)</f>
        <v>-50</v>
      </c>
      <c r="M77" s="55">
        <f>MIN(K77:$K$136)</f>
        <v>2.0833333333351196E-2</v>
      </c>
      <c r="N77" s="24">
        <f t="shared" si="3"/>
        <v>-49.815327793167093</v>
      </c>
      <c r="O77" s="24">
        <f t="shared" si="4"/>
        <v>50.041666666666693</v>
      </c>
      <c r="P77" s="35"/>
      <c r="Q77" s="52">
        <f t="shared" si="18"/>
        <v>1</v>
      </c>
      <c r="R77" s="24">
        <f t="shared" si="5"/>
        <v>0</v>
      </c>
      <c r="S77" s="24">
        <f t="shared" si="6"/>
        <v>47.5</v>
      </c>
      <c r="T77" s="35"/>
      <c r="U77" s="36">
        <f t="shared" si="7"/>
        <v>0</v>
      </c>
      <c r="V77" s="36">
        <f t="shared" si="19"/>
        <v>19.728070175438596</v>
      </c>
      <c r="W77" s="24">
        <f t="shared" si="20"/>
        <v>19.728070175438596</v>
      </c>
      <c r="X77" s="24">
        <f t="shared" si="21"/>
        <v>27.771929824561404</v>
      </c>
      <c r="Y77" s="32"/>
      <c r="Z77" s="34">
        <v>0</v>
      </c>
      <c r="AA77" s="25">
        <f t="shared" si="9"/>
        <v>0</v>
      </c>
      <c r="AB77" s="10">
        <f t="shared" si="10"/>
        <v>0</v>
      </c>
      <c r="AC77" s="26">
        <f t="shared" si="11"/>
        <v>100</v>
      </c>
      <c r="AD77" s="34"/>
      <c r="AE77" s="26">
        <f t="shared" si="12"/>
        <v>0</v>
      </c>
      <c r="AF77" s="34">
        <v>0</v>
      </c>
      <c r="AG77" s="25">
        <f t="shared" si="13"/>
        <v>1</v>
      </c>
      <c r="AH77" s="10">
        <f t="shared" si="14"/>
        <v>0</v>
      </c>
      <c r="AI77" s="26">
        <f t="shared" si="15"/>
        <v>-100</v>
      </c>
      <c r="AJ77" s="34"/>
    </row>
    <row r="78" spans="1:36">
      <c r="A78" s="33"/>
      <c r="B78" s="22">
        <f t="shared" si="16"/>
        <v>4.3055555555555527E-2</v>
      </c>
      <c r="C78" s="15"/>
      <c r="D78" s="51" t="s">
        <v>107</v>
      </c>
      <c r="E78" s="40"/>
      <c r="F78" s="31">
        <v>0</v>
      </c>
      <c r="G78" s="31">
        <v>0</v>
      </c>
      <c r="H78" s="52">
        <f t="shared" si="17"/>
        <v>0.52675438596491264</v>
      </c>
      <c r="J78" s="54">
        <f t="shared" si="1"/>
        <v>24.907663896583546</v>
      </c>
      <c r="K78" s="55">
        <f t="shared" si="2"/>
        <v>25.020833333333346</v>
      </c>
      <c r="L78" s="54">
        <f>MIN(J78:$J$136)</f>
        <v>-50</v>
      </c>
      <c r="M78" s="55">
        <f>MIN(K78:$K$136)</f>
        <v>2.0833333333351196E-2</v>
      </c>
      <c r="N78" s="24">
        <f t="shared" si="3"/>
        <v>-49.815327793167093</v>
      </c>
      <c r="O78" s="24">
        <f t="shared" si="4"/>
        <v>50.041666666666693</v>
      </c>
      <c r="P78" s="35"/>
      <c r="Q78" s="52">
        <f t="shared" si="18"/>
        <v>1</v>
      </c>
      <c r="R78" s="24">
        <f t="shared" si="5"/>
        <v>0</v>
      </c>
      <c r="S78" s="24">
        <f t="shared" si="6"/>
        <v>47.5</v>
      </c>
      <c r="T78" s="35"/>
      <c r="U78" s="36">
        <f t="shared" si="7"/>
        <v>0</v>
      </c>
      <c r="V78" s="36">
        <f t="shared" si="19"/>
        <v>19.728070175438596</v>
      </c>
      <c r="W78" s="24">
        <f t="shared" si="20"/>
        <v>19.728070175438596</v>
      </c>
      <c r="X78" s="24">
        <f t="shared" si="21"/>
        <v>27.771929824561404</v>
      </c>
      <c r="Y78" s="32"/>
      <c r="Z78" s="34">
        <v>0</v>
      </c>
      <c r="AA78" s="25">
        <f t="shared" si="9"/>
        <v>0</v>
      </c>
      <c r="AB78" s="10">
        <f t="shared" si="10"/>
        <v>0</v>
      </c>
      <c r="AC78" s="26">
        <f t="shared" si="11"/>
        <v>100</v>
      </c>
      <c r="AD78" s="34"/>
      <c r="AE78" s="26">
        <f t="shared" si="12"/>
        <v>0</v>
      </c>
      <c r="AF78" s="34">
        <v>0</v>
      </c>
      <c r="AG78" s="25">
        <f t="shared" si="13"/>
        <v>1</v>
      </c>
      <c r="AH78" s="10">
        <f t="shared" si="14"/>
        <v>0</v>
      </c>
      <c r="AI78" s="26">
        <f t="shared" si="15"/>
        <v>-100</v>
      </c>
      <c r="AJ78" s="34"/>
    </row>
    <row r="79" spans="1:36">
      <c r="A79" s="33"/>
      <c r="B79" s="22">
        <f t="shared" si="16"/>
        <v>4.3749999999999969E-2</v>
      </c>
      <c r="C79" s="15"/>
      <c r="D79" s="51" t="s">
        <v>107</v>
      </c>
      <c r="E79" s="40"/>
      <c r="F79" s="31">
        <v>0</v>
      </c>
      <c r="G79" s="31">
        <v>0</v>
      </c>
      <c r="H79" s="52">
        <f t="shared" si="17"/>
        <v>0.52675438596491264</v>
      </c>
      <c r="J79" s="54">
        <f t="shared" si="1"/>
        <v>24.907663896583546</v>
      </c>
      <c r="K79" s="55">
        <f t="shared" si="2"/>
        <v>25.020833333333346</v>
      </c>
      <c r="L79" s="54">
        <f>MIN(J79:$J$136)</f>
        <v>-50</v>
      </c>
      <c r="M79" s="55">
        <f>MIN(K79:$K$136)</f>
        <v>2.0833333333351196E-2</v>
      </c>
      <c r="N79" s="24">
        <f t="shared" si="3"/>
        <v>-49.815327793167093</v>
      </c>
      <c r="O79" s="24">
        <f t="shared" si="4"/>
        <v>50.041666666666693</v>
      </c>
      <c r="P79" s="35"/>
      <c r="Q79" s="52">
        <f t="shared" si="18"/>
        <v>1</v>
      </c>
      <c r="R79" s="24">
        <f t="shared" si="5"/>
        <v>0</v>
      </c>
      <c r="S79" s="24">
        <f t="shared" si="6"/>
        <v>47.5</v>
      </c>
      <c r="T79" s="35"/>
      <c r="U79" s="36">
        <f t="shared" si="7"/>
        <v>0</v>
      </c>
      <c r="V79" s="36">
        <f t="shared" si="19"/>
        <v>19.728070175438596</v>
      </c>
      <c r="W79" s="24">
        <f t="shared" si="20"/>
        <v>19.728070175438596</v>
      </c>
      <c r="X79" s="24">
        <f t="shared" si="21"/>
        <v>27.771929824561404</v>
      </c>
      <c r="Y79" s="32"/>
      <c r="Z79" s="34">
        <v>0</v>
      </c>
      <c r="AA79" s="25">
        <f t="shared" si="9"/>
        <v>0</v>
      </c>
      <c r="AB79" s="10">
        <f t="shared" si="10"/>
        <v>0</v>
      </c>
      <c r="AC79" s="26">
        <f t="shared" si="11"/>
        <v>100</v>
      </c>
      <c r="AD79" s="34"/>
      <c r="AE79" s="26">
        <f t="shared" si="12"/>
        <v>0</v>
      </c>
      <c r="AF79" s="34">
        <v>0</v>
      </c>
      <c r="AG79" s="25">
        <f t="shared" si="13"/>
        <v>1</v>
      </c>
      <c r="AH79" s="10">
        <f t="shared" si="14"/>
        <v>0</v>
      </c>
      <c r="AI79" s="26">
        <f t="shared" si="15"/>
        <v>-100</v>
      </c>
      <c r="AJ79" s="34"/>
    </row>
    <row r="80" spans="1:36">
      <c r="A80" s="33"/>
      <c r="B80" s="22">
        <f t="shared" si="16"/>
        <v>4.4444444444444411E-2</v>
      </c>
      <c r="C80" s="15"/>
      <c r="D80" s="51" t="s">
        <v>107</v>
      </c>
      <c r="E80" s="40"/>
      <c r="F80" s="31">
        <v>0</v>
      </c>
      <c r="G80" s="31">
        <v>0</v>
      </c>
      <c r="H80" s="52">
        <f t="shared" si="17"/>
        <v>0.52675438596491264</v>
      </c>
      <c r="J80" s="54">
        <f t="shared" si="1"/>
        <v>24.907663896583546</v>
      </c>
      <c r="K80" s="55">
        <f t="shared" si="2"/>
        <v>25.020833333333346</v>
      </c>
      <c r="L80" s="54">
        <f>MIN(J80:$J$136)</f>
        <v>-50</v>
      </c>
      <c r="M80" s="55">
        <f>MIN(K80:$K$136)</f>
        <v>2.0833333333351196E-2</v>
      </c>
      <c r="N80" s="24">
        <f t="shared" si="3"/>
        <v>-49.815327793167093</v>
      </c>
      <c r="O80" s="24">
        <f t="shared" si="4"/>
        <v>50.041666666666693</v>
      </c>
      <c r="P80" s="35"/>
      <c r="Q80" s="52">
        <f t="shared" si="18"/>
        <v>1</v>
      </c>
      <c r="R80" s="24">
        <f t="shared" si="5"/>
        <v>0</v>
      </c>
      <c r="S80" s="24">
        <f t="shared" si="6"/>
        <v>47.5</v>
      </c>
      <c r="T80" s="35"/>
      <c r="U80" s="36">
        <f t="shared" si="7"/>
        <v>0</v>
      </c>
      <c r="V80" s="36">
        <f t="shared" si="19"/>
        <v>19.728070175438596</v>
      </c>
      <c r="W80" s="24">
        <f t="shared" si="20"/>
        <v>19.728070175438596</v>
      </c>
      <c r="X80" s="24">
        <f t="shared" si="21"/>
        <v>27.771929824561404</v>
      </c>
      <c r="Y80" s="32"/>
      <c r="Z80" s="34">
        <v>0</v>
      </c>
      <c r="AA80" s="25">
        <f t="shared" si="9"/>
        <v>0</v>
      </c>
      <c r="AB80" s="10">
        <f t="shared" si="10"/>
        <v>0</v>
      </c>
      <c r="AC80" s="26">
        <f t="shared" si="11"/>
        <v>100</v>
      </c>
      <c r="AD80" s="34"/>
      <c r="AE80" s="26">
        <f t="shared" si="12"/>
        <v>0</v>
      </c>
      <c r="AF80" s="34">
        <v>0</v>
      </c>
      <c r="AG80" s="25">
        <f t="shared" si="13"/>
        <v>1</v>
      </c>
      <c r="AH80" s="10">
        <f t="shared" si="14"/>
        <v>0</v>
      </c>
      <c r="AI80" s="26">
        <f t="shared" si="15"/>
        <v>-100</v>
      </c>
      <c r="AJ80" s="34"/>
    </row>
    <row r="81" spans="1:36">
      <c r="A81" s="33"/>
      <c r="B81" s="22">
        <f t="shared" si="16"/>
        <v>4.5138888888888853E-2</v>
      </c>
      <c r="C81" s="15"/>
      <c r="D81" s="51" t="s">
        <v>107</v>
      </c>
      <c r="E81" s="40"/>
      <c r="F81" s="31">
        <v>0</v>
      </c>
      <c r="G81" s="31">
        <v>0</v>
      </c>
      <c r="H81" s="52">
        <f t="shared" si="17"/>
        <v>0.52675438596491264</v>
      </c>
      <c r="J81" s="54">
        <f t="shared" si="1"/>
        <v>24.907663896583546</v>
      </c>
      <c r="K81" s="55">
        <f t="shared" si="2"/>
        <v>25.020833333333346</v>
      </c>
      <c r="L81" s="54">
        <f>MIN(J81:$J$136)</f>
        <v>-50</v>
      </c>
      <c r="M81" s="55">
        <f>MIN(K81:$K$136)</f>
        <v>2.0833333333351196E-2</v>
      </c>
      <c r="N81" s="24">
        <f t="shared" si="3"/>
        <v>-49.815327793167093</v>
      </c>
      <c r="O81" s="24">
        <f t="shared" si="4"/>
        <v>50.041666666666693</v>
      </c>
      <c r="P81" s="35"/>
      <c r="Q81" s="52">
        <f t="shared" si="18"/>
        <v>1</v>
      </c>
      <c r="R81" s="24">
        <f t="shared" si="5"/>
        <v>0</v>
      </c>
      <c r="S81" s="24">
        <f t="shared" si="6"/>
        <v>47.5</v>
      </c>
      <c r="T81" s="35"/>
      <c r="U81" s="36">
        <f t="shared" si="7"/>
        <v>0</v>
      </c>
      <c r="V81" s="36">
        <f t="shared" si="19"/>
        <v>19.728070175438596</v>
      </c>
      <c r="W81" s="24">
        <f t="shared" si="20"/>
        <v>19.728070175438596</v>
      </c>
      <c r="X81" s="24">
        <f t="shared" si="21"/>
        <v>27.771929824561404</v>
      </c>
      <c r="Y81" s="32"/>
      <c r="Z81" s="34">
        <v>0</v>
      </c>
      <c r="AA81" s="25">
        <f t="shared" si="9"/>
        <v>0</v>
      </c>
      <c r="AB81" s="10">
        <f t="shared" si="10"/>
        <v>0</v>
      </c>
      <c r="AC81" s="26">
        <f t="shared" si="11"/>
        <v>100</v>
      </c>
      <c r="AD81" s="34"/>
      <c r="AE81" s="26">
        <f t="shared" si="12"/>
        <v>0</v>
      </c>
      <c r="AF81" s="34">
        <v>0</v>
      </c>
      <c r="AG81" s="25">
        <f t="shared" si="13"/>
        <v>1</v>
      </c>
      <c r="AH81" s="10">
        <f t="shared" si="14"/>
        <v>0</v>
      </c>
      <c r="AI81" s="26">
        <f t="shared" si="15"/>
        <v>-100</v>
      </c>
      <c r="AJ81" s="34"/>
    </row>
    <row r="82" spans="1:36">
      <c r="A82" s="33"/>
      <c r="B82" s="22">
        <f t="shared" si="16"/>
        <v>4.5833333333333295E-2</v>
      </c>
      <c r="C82" s="15"/>
      <c r="D82" s="51" t="s">
        <v>107</v>
      </c>
      <c r="E82" s="40"/>
      <c r="F82" s="31">
        <v>0</v>
      </c>
      <c r="G82" s="31">
        <v>0</v>
      </c>
      <c r="H82" s="52">
        <f t="shared" si="17"/>
        <v>0.52675438596491264</v>
      </c>
      <c r="J82" s="54">
        <f t="shared" ref="J82:J145" si="22">IF((-((($E$4*(1-H82))-((1-$E$6)*$E$4)-$AH82)/$D$8))&lt;(-$E$4*1),-$E$4*1,((($E$4*(1-H82))-((1-$E$6)*$E$4)-$AH82)/$D$8))</f>
        <v>24.907663896583546</v>
      </c>
      <c r="K82" s="55">
        <f t="shared" ref="K82:K145" si="23">IF((((($E$4*H82)-($E$4*$D$6)-$AB82)*$E$8))*1&gt;$E$4,$E$4*1,((($E$4*H82)-($E$4*$D$6)-$AB82)*$E$8))</f>
        <v>25.020833333333346</v>
      </c>
      <c r="L82" s="54">
        <f>MIN(J82:$J$136)</f>
        <v>-50</v>
      </c>
      <c r="M82" s="55">
        <f>MIN(K82:$K$136)</f>
        <v>2.0833333333351196E-2</v>
      </c>
      <c r="N82" s="24">
        <f t="shared" ref="N82:N145" si="24">MAX(-$D$4,-J82*2)</f>
        <v>-49.815327793167093</v>
      </c>
      <c r="O82" s="24">
        <f t="shared" ref="O82:O145" si="25">MIN($D$4,K82*2)</f>
        <v>50.041666666666693</v>
      </c>
      <c r="P82" s="35"/>
      <c r="Q82" s="52">
        <f t="shared" si="18"/>
        <v>1</v>
      </c>
      <c r="R82" s="24">
        <f t="shared" ref="R82:R145" si="26">IF((-((($E$4*(1-Q82))-((1-$E$6)*$E$4)-$AH82)/$D$8))&lt;(-$E$4*1),-$E$4*1,((($E$4*(1-Q82))-((1-$E$6)*$E$4)-$AH82)/$D$8))</f>
        <v>0</v>
      </c>
      <c r="S82" s="24">
        <f t="shared" ref="S82:S145" si="27">IF((((($E$4*Q82)-($E$4*$D$6)-$AB82)*$E$8))*1&gt;$E$4,$E$4*1,((($E$4*Q82)-($E$4*$D$6)-$AB82)*$E$8))</f>
        <v>47.5</v>
      </c>
      <c r="T82" s="35"/>
      <c r="U82" s="36">
        <f t="shared" ref="U82:U145" si="28">IF(G82&gt;0,G82*(1/60)*$E$8,G82*(1/60)/$D$8)</f>
        <v>0</v>
      </c>
      <c r="V82" s="36">
        <f t="shared" si="19"/>
        <v>19.728070175438596</v>
      </c>
      <c r="W82" s="24">
        <f t="shared" si="20"/>
        <v>19.728070175438596</v>
      </c>
      <c r="X82" s="24">
        <f t="shared" si="21"/>
        <v>27.771929824561404</v>
      </c>
      <c r="Y82" s="32"/>
      <c r="Z82" s="34">
        <v>0</v>
      </c>
      <c r="AA82" s="25">
        <f t="shared" ref="AA82:AA145" si="29">(AB82/$E$4)+$D$6</f>
        <v>0</v>
      </c>
      <c r="AB82" s="10">
        <f t="shared" ref="AB82:AB145" si="30">Z82*IF(AD$17="DC",0.25,IF(AD$17="DM",0.5,1))</f>
        <v>0</v>
      </c>
      <c r="AC82" s="26">
        <f t="shared" ref="AC82:AC145" si="31">$D$4-Z82</f>
        <v>100</v>
      </c>
      <c r="AD82" s="34"/>
      <c r="AE82" s="26">
        <f t="shared" ref="AE82:AE145" si="32">IF(OR(H82&lt;AA82,H82&gt;AG82),1,0)</f>
        <v>0</v>
      </c>
      <c r="AF82" s="34">
        <v>0</v>
      </c>
      <c r="AG82" s="25">
        <f t="shared" ref="AG82:AG145" si="33">1-(AH82/$E$4)-(1-$E$6)</f>
        <v>1</v>
      </c>
      <c r="AH82" s="10">
        <f t="shared" ref="AH82:AH145" si="34">AF82*IF(AJ$17="DC",0.25,IF(AJ$17="DM",0.5,1))</f>
        <v>0</v>
      </c>
      <c r="AI82" s="26">
        <f t="shared" ref="AI82:AI145" si="35">AF82-$D$4</f>
        <v>-100</v>
      </c>
      <c r="AJ82" s="34"/>
    </row>
    <row r="83" spans="1:36">
      <c r="A83" s="33"/>
      <c r="B83" s="22">
        <f t="shared" ref="B83:B146" si="36">B82+1/(48*30)</f>
        <v>4.6527777777777737E-2</v>
      </c>
      <c r="C83" s="15"/>
      <c r="D83" s="51" t="s">
        <v>107</v>
      </c>
      <c r="E83" s="40"/>
      <c r="F83" s="31">
        <v>0</v>
      </c>
      <c r="G83" s="31">
        <v>0</v>
      </c>
      <c r="H83" s="52">
        <f t="shared" ref="H83:H146" si="37">H82-(IF((F82+G82)&gt;0,(((F82+G82)*(1/60))/$E$8),(((F82+G82)*(1/60))*$D$8))/$E$4)</f>
        <v>0.52675438596491264</v>
      </c>
      <c r="J83" s="54">
        <f t="shared" si="22"/>
        <v>24.907663896583546</v>
      </c>
      <c r="K83" s="55">
        <f t="shared" si="23"/>
        <v>25.020833333333346</v>
      </c>
      <c r="L83" s="54">
        <f>MIN(J83:$J$136)</f>
        <v>-50</v>
      </c>
      <c r="M83" s="55">
        <f>MIN(K83:$K$136)</f>
        <v>2.0833333333351196E-2</v>
      </c>
      <c r="N83" s="24">
        <f t="shared" si="24"/>
        <v>-49.815327793167093</v>
      </c>
      <c r="O83" s="24">
        <f t="shared" si="25"/>
        <v>50.041666666666693</v>
      </c>
      <c r="P83" s="35"/>
      <c r="Q83" s="52">
        <f t="shared" ref="Q83:Q146" si="38">Q82-(IF((F82)&gt;0,(((F82)*(1/60))/$E$8),(((F82)*(1/60))*$D$8))/$E$4)</f>
        <v>1</v>
      </c>
      <c r="R83" s="24">
        <f t="shared" si="26"/>
        <v>0</v>
      </c>
      <c r="S83" s="24">
        <f t="shared" si="27"/>
        <v>47.5</v>
      </c>
      <c r="T83" s="35"/>
      <c r="U83" s="36">
        <f t="shared" si="28"/>
        <v>0</v>
      </c>
      <c r="V83" s="36">
        <f t="shared" ref="V83:V146" si="39">V82+U82</f>
        <v>19.728070175438596</v>
      </c>
      <c r="W83" s="24">
        <f t="shared" ref="W83:W146" si="40">R83+V83</f>
        <v>19.728070175438596</v>
      </c>
      <c r="X83" s="24">
        <f t="shared" ref="X83:X146" si="41">S83-V83</f>
        <v>27.771929824561404</v>
      </c>
      <c r="Y83" s="32"/>
      <c r="Z83" s="34">
        <v>0</v>
      </c>
      <c r="AA83" s="25">
        <f t="shared" si="29"/>
        <v>0</v>
      </c>
      <c r="AB83" s="10">
        <f t="shared" si="30"/>
        <v>0</v>
      </c>
      <c r="AC83" s="26">
        <f t="shared" si="31"/>
        <v>100</v>
      </c>
      <c r="AD83" s="34"/>
      <c r="AE83" s="26">
        <f t="shared" si="32"/>
        <v>0</v>
      </c>
      <c r="AF83" s="34">
        <v>0</v>
      </c>
      <c r="AG83" s="25">
        <f t="shared" si="33"/>
        <v>1</v>
      </c>
      <c r="AH83" s="10">
        <f t="shared" si="34"/>
        <v>0</v>
      </c>
      <c r="AI83" s="26">
        <f t="shared" si="35"/>
        <v>-100</v>
      </c>
      <c r="AJ83" s="34"/>
    </row>
    <row r="84" spans="1:36">
      <c r="A84" s="33"/>
      <c r="B84" s="22">
        <f t="shared" si="36"/>
        <v>4.7222222222222179E-2</v>
      </c>
      <c r="C84" s="15"/>
      <c r="D84" s="51" t="s">
        <v>107</v>
      </c>
      <c r="E84" s="40"/>
      <c r="F84" s="31">
        <v>0</v>
      </c>
      <c r="G84" s="31">
        <v>0</v>
      </c>
      <c r="H84" s="52">
        <f t="shared" si="37"/>
        <v>0.52675438596491264</v>
      </c>
      <c r="J84" s="54">
        <f t="shared" si="22"/>
        <v>24.907663896583546</v>
      </c>
      <c r="K84" s="55">
        <f t="shared" si="23"/>
        <v>25.020833333333346</v>
      </c>
      <c r="L84" s="54">
        <f>MIN(J84:$J$136)</f>
        <v>-50</v>
      </c>
      <c r="M84" s="55">
        <f>MIN(K84:$K$136)</f>
        <v>2.0833333333351196E-2</v>
      </c>
      <c r="N84" s="24">
        <f t="shared" si="24"/>
        <v>-49.815327793167093</v>
      </c>
      <c r="O84" s="24">
        <f t="shared" si="25"/>
        <v>50.041666666666693</v>
      </c>
      <c r="P84" s="35"/>
      <c r="Q84" s="52">
        <f t="shared" si="38"/>
        <v>1</v>
      </c>
      <c r="R84" s="24">
        <f t="shared" si="26"/>
        <v>0</v>
      </c>
      <c r="S84" s="24">
        <f t="shared" si="27"/>
        <v>47.5</v>
      </c>
      <c r="T84" s="35"/>
      <c r="U84" s="36">
        <f t="shared" si="28"/>
        <v>0</v>
      </c>
      <c r="V84" s="36">
        <f t="shared" si="39"/>
        <v>19.728070175438596</v>
      </c>
      <c r="W84" s="24">
        <f t="shared" si="40"/>
        <v>19.728070175438596</v>
      </c>
      <c r="X84" s="24">
        <f t="shared" si="41"/>
        <v>27.771929824561404</v>
      </c>
      <c r="Y84" s="32"/>
      <c r="Z84" s="34">
        <v>0</v>
      </c>
      <c r="AA84" s="25">
        <f t="shared" si="29"/>
        <v>0</v>
      </c>
      <c r="AB84" s="10">
        <f t="shared" si="30"/>
        <v>0</v>
      </c>
      <c r="AC84" s="26">
        <f t="shared" si="31"/>
        <v>100</v>
      </c>
      <c r="AD84" s="34"/>
      <c r="AE84" s="26">
        <f t="shared" si="32"/>
        <v>0</v>
      </c>
      <c r="AF84" s="34">
        <v>0</v>
      </c>
      <c r="AG84" s="25">
        <f t="shared" si="33"/>
        <v>1</v>
      </c>
      <c r="AH84" s="10">
        <f t="shared" si="34"/>
        <v>0</v>
      </c>
      <c r="AI84" s="26">
        <f t="shared" si="35"/>
        <v>-100</v>
      </c>
      <c r="AJ84" s="34"/>
    </row>
    <row r="85" spans="1:36">
      <c r="A85" s="33"/>
      <c r="B85" s="22">
        <f t="shared" si="36"/>
        <v>4.7916666666666621E-2</v>
      </c>
      <c r="C85" s="15"/>
      <c r="D85" s="51" t="s">
        <v>107</v>
      </c>
      <c r="E85" s="40"/>
      <c r="F85" s="31">
        <v>0</v>
      </c>
      <c r="G85" s="31">
        <v>0</v>
      </c>
      <c r="H85" s="52">
        <f t="shared" si="37"/>
        <v>0.52675438596491264</v>
      </c>
      <c r="J85" s="54">
        <f t="shared" si="22"/>
        <v>24.907663896583546</v>
      </c>
      <c r="K85" s="55">
        <f t="shared" si="23"/>
        <v>25.020833333333346</v>
      </c>
      <c r="L85" s="54">
        <f>MIN(J85:$J$136)</f>
        <v>-50</v>
      </c>
      <c r="M85" s="55">
        <f>MIN(K85:$K$136)</f>
        <v>2.0833333333351196E-2</v>
      </c>
      <c r="N85" s="24">
        <f t="shared" si="24"/>
        <v>-49.815327793167093</v>
      </c>
      <c r="O85" s="24">
        <f t="shared" si="25"/>
        <v>50.041666666666693</v>
      </c>
      <c r="P85" s="35"/>
      <c r="Q85" s="52">
        <f t="shared" si="38"/>
        <v>1</v>
      </c>
      <c r="R85" s="24">
        <f t="shared" si="26"/>
        <v>0</v>
      </c>
      <c r="S85" s="24">
        <f t="shared" si="27"/>
        <v>47.5</v>
      </c>
      <c r="T85" s="35"/>
      <c r="U85" s="36">
        <f t="shared" si="28"/>
        <v>0</v>
      </c>
      <c r="V85" s="36">
        <f t="shared" si="39"/>
        <v>19.728070175438596</v>
      </c>
      <c r="W85" s="24">
        <f t="shared" si="40"/>
        <v>19.728070175438596</v>
      </c>
      <c r="X85" s="24">
        <f t="shared" si="41"/>
        <v>27.771929824561404</v>
      </c>
      <c r="Y85" s="32"/>
      <c r="Z85" s="34">
        <v>0</v>
      </c>
      <c r="AA85" s="25">
        <f t="shared" si="29"/>
        <v>0</v>
      </c>
      <c r="AB85" s="10">
        <f t="shared" si="30"/>
        <v>0</v>
      </c>
      <c r="AC85" s="26">
        <f t="shared" si="31"/>
        <v>100</v>
      </c>
      <c r="AD85" s="34"/>
      <c r="AE85" s="26">
        <f t="shared" si="32"/>
        <v>0</v>
      </c>
      <c r="AF85" s="34">
        <v>0</v>
      </c>
      <c r="AG85" s="25">
        <f t="shared" si="33"/>
        <v>1</v>
      </c>
      <c r="AH85" s="10">
        <f t="shared" si="34"/>
        <v>0</v>
      </c>
      <c r="AI85" s="26">
        <f t="shared" si="35"/>
        <v>-100</v>
      </c>
      <c r="AJ85" s="34"/>
    </row>
    <row r="86" spans="1:36">
      <c r="A86" s="33"/>
      <c r="B86" s="22">
        <f t="shared" si="36"/>
        <v>4.8611111111111063E-2</v>
      </c>
      <c r="C86" s="15"/>
      <c r="D86" s="51" t="s">
        <v>107</v>
      </c>
      <c r="E86" s="40"/>
      <c r="F86" s="31">
        <v>0</v>
      </c>
      <c r="G86" s="31">
        <v>0</v>
      </c>
      <c r="H86" s="52">
        <f t="shared" si="37"/>
        <v>0.52675438596491264</v>
      </c>
      <c r="J86" s="54">
        <f t="shared" si="22"/>
        <v>24.907663896583546</v>
      </c>
      <c r="K86" s="55">
        <f t="shared" si="23"/>
        <v>25.020833333333346</v>
      </c>
      <c r="L86" s="54">
        <f>MIN(J86:$J$136)</f>
        <v>-50</v>
      </c>
      <c r="M86" s="55">
        <f>MIN(K86:$K$136)</f>
        <v>2.0833333333351196E-2</v>
      </c>
      <c r="N86" s="24">
        <f t="shared" si="24"/>
        <v>-49.815327793167093</v>
      </c>
      <c r="O86" s="24">
        <f t="shared" si="25"/>
        <v>50.041666666666693</v>
      </c>
      <c r="P86" s="35"/>
      <c r="Q86" s="52">
        <f t="shared" si="38"/>
        <v>1</v>
      </c>
      <c r="R86" s="24">
        <f t="shared" si="26"/>
        <v>0</v>
      </c>
      <c r="S86" s="24">
        <f t="shared" si="27"/>
        <v>47.5</v>
      </c>
      <c r="T86" s="35"/>
      <c r="U86" s="36">
        <f t="shared" si="28"/>
        <v>0</v>
      </c>
      <c r="V86" s="36">
        <f t="shared" si="39"/>
        <v>19.728070175438596</v>
      </c>
      <c r="W86" s="24">
        <f t="shared" si="40"/>
        <v>19.728070175438596</v>
      </c>
      <c r="X86" s="24">
        <f t="shared" si="41"/>
        <v>27.771929824561404</v>
      </c>
      <c r="Y86" s="32"/>
      <c r="Z86" s="34">
        <v>0</v>
      </c>
      <c r="AA86" s="25">
        <f t="shared" si="29"/>
        <v>0</v>
      </c>
      <c r="AB86" s="10">
        <f t="shared" si="30"/>
        <v>0</v>
      </c>
      <c r="AC86" s="26">
        <f t="shared" si="31"/>
        <v>100</v>
      </c>
      <c r="AD86" s="34"/>
      <c r="AE86" s="26">
        <f t="shared" si="32"/>
        <v>0</v>
      </c>
      <c r="AF86" s="34">
        <v>0</v>
      </c>
      <c r="AG86" s="25">
        <f t="shared" si="33"/>
        <v>1</v>
      </c>
      <c r="AH86" s="10">
        <f t="shared" si="34"/>
        <v>0</v>
      </c>
      <c r="AI86" s="26">
        <f t="shared" si="35"/>
        <v>-100</v>
      </c>
      <c r="AJ86" s="34"/>
    </row>
    <row r="87" spans="1:36">
      <c r="A87" s="33"/>
      <c r="B87" s="22">
        <f t="shared" si="36"/>
        <v>4.9305555555555505E-2</v>
      </c>
      <c r="C87" s="15"/>
      <c r="D87" s="51" t="s">
        <v>107</v>
      </c>
      <c r="E87" s="40"/>
      <c r="F87" s="31">
        <v>0</v>
      </c>
      <c r="G87" s="31">
        <v>0</v>
      </c>
      <c r="H87" s="52">
        <f t="shared" si="37"/>
        <v>0.52675438596491264</v>
      </c>
      <c r="J87" s="54">
        <f t="shared" si="22"/>
        <v>24.907663896583546</v>
      </c>
      <c r="K87" s="55">
        <f t="shared" si="23"/>
        <v>25.020833333333346</v>
      </c>
      <c r="L87" s="54">
        <f>MIN(J87:$J$136)</f>
        <v>-50</v>
      </c>
      <c r="M87" s="55">
        <f>MIN(K87:$K$136)</f>
        <v>2.0833333333351196E-2</v>
      </c>
      <c r="N87" s="24">
        <f t="shared" si="24"/>
        <v>-49.815327793167093</v>
      </c>
      <c r="O87" s="24">
        <f t="shared" si="25"/>
        <v>50.041666666666693</v>
      </c>
      <c r="P87" s="35"/>
      <c r="Q87" s="52">
        <f t="shared" si="38"/>
        <v>1</v>
      </c>
      <c r="R87" s="24">
        <f t="shared" si="26"/>
        <v>0</v>
      </c>
      <c r="S87" s="24">
        <f t="shared" si="27"/>
        <v>47.5</v>
      </c>
      <c r="T87" s="35"/>
      <c r="U87" s="36">
        <f t="shared" si="28"/>
        <v>0</v>
      </c>
      <c r="V87" s="36">
        <f t="shared" si="39"/>
        <v>19.728070175438596</v>
      </c>
      <c r="W87" s="24">
        <f t="shared" si="40"/>
        <v>19.728070175438596</v>
      </c>
      <c r="X87" s="24">
        <f t="shared" si="41"/>
        <v>27.771929824561404</v>
      </c>
      <c r="Y87" s="32"/>
      <c r="Z87" s="34">
        <v>0</v>
      </c>
      <c r="AA87" s="25">
        <f t="shared" si="29"/>
        <v>0</v>
      </c>
      <c r="AB87" s="10">
        <f t="shared" si="30"/>
        <v>0</v>
      </c>
      <c r="AC87" s="26">
        <f t="shared" si="31"/>
        <v>100</v>
      </c>
      <c r="AD87" s="34"/>
      <c r="AE87" s="26">
        <f t="shared" si="32"/>
        <v>0</v>
      </c>
      <c r="AF87" s="34">
        <v>0</v>
      </c>
      <c r="AG87" s="25">
        <f t="shared" si="33"/>
        <v>1</v>
      </c>
      <c r="AH87" s="10">
        <f t="shared" si="34"/>
        <v>0</v>
      </c>
      <c r="AI87" s="26">
        <f t="shared" si="35"/>
        <v>-100</v>
      </c>
      <c r="AJ87" s="34"/>
    </row>
    <row r="88" spans="1:36">
      <c r="A88" s="33"/>
      <c r="B88" s="22">
        <f t="shared" si="36"/>
        <v>4.9999999999999947E-2</v>
      </c>
      <c r="C88" s="15"/>
      <c r="D88" s="51" t="s">
        <v>107</v>
      </c>
      <c r="E88" s="40"/>
      <c r="F88" s="31">
        <v>0</v>
      </c>
      <c r="G88" s="31">
        <v>0</v>
      </c>
      <c r="H88" s="52">
        <f t="shared" si="37"/>
        <v>0.52675438596491264</v>
      </c>
      <c r="J88" s="54">
        <f t="shared" si="22"/>
        <v>24.907663896583546</v>
      </c>
      <c r="K88" s="55">
        <f t="shared" si="23"/>
        <v>25.020833333333346</v>
      </c>
      <c r="L88" s="54">
        <f>MIN(J88:$J$136)</f>
        <v>-50</v>
      </c>
      <c r="M88" s="55">
        <f>MIN(K88:$K$136)</f>
        <v>2.0833333333351196E-2</v>
      </c>
      <c r="N88" s="24">
        <f t="shared" si="24"/>
        <v>-49.815327793167093</v>
      </c>
      <c r="O88" s="24">
        <f t="shared" si="25"/>
        <v>50.041666666666693</v>
      </c>
      <c r="P88" s="35"/>
      <c r="Q88" s="52">
        <f t="shared" si="38"/>
        <v>1</v>
      </c>
      <c r="R88" s="24">
        <f t="shared" si="26"/>
        <v>0</v>
      </c>
      <c r="S88" s="24">
        <f t="shared" si="27"/>
        <v>47.5</v>
      </c>
      <c r="T88" s="35"/>
      <c r="U88" s="36">
        <f t="shared" si="28"/>
        <v>0</v>
      </c>
      <c r="V88" s="36">
        <f t="shared" si="39"/>
        <v>19.728070175438596</v>
      </c>
      <c r="W88" s="24">
        <f t="shared" si="40"/>
        <v>19.728070175438596</v>
      </c>
      <c r="X88" s="24">
        <f t="shared" si="41"/>
        <v>27.771929824561404</v>
      </c>
      <c r="Y88" s="32"/>
      <c r="Z88" s="34">
        <v>0</v>
      </c>
      <c r="AA88" s="25">
        <f t="shared" si="29"/>
        <v>0</v>
      </c>
      <c r="AB88" s="10">
        <f t="shared" si="30"/>
        <v>0</v>
      </c>
      <c r="AC88" s="26">
        <f t="shared" si="31"/>
        <v>100</v>
      </c>
      <c r="AD88" s="34"/>
      <c r="AE88" s="26">
        <f t="shared" si="32"/>
        <v>0</v>
      </c>
      <c r="AF88" s="34">
        <v>0</v>
      </c>
      <c r="AG88" s="25">
        <f t="shared" si="33"/>
        <v>1</v>
      </c>
      <c r="AH88" s="10">
        <f t="shared" si="34"/>
        <v>0</v>
      </c>
      <c r="AI88" s="26">
        <f t="shared" si="35"/>
        <v>-100</v>
      </c>
      <c r="AJ88" s="34"/>
    </row>
    <row r="89" spans="1:36">
      <c r="A89" s="33"/>
      <c r="B89" s="22">
        <f t="shared" si="36"/>
        <v>5.0694444444444389E-2</v>
      </c>
      <c r="C89" s="15"/>
      <c r="D89" s="51" t="s">
        <v>107</v>
      </c>
      <c r="E89" s="40"/>
      <c r="F89" s="31">
        <v>0</v>
      </c>
      <c r="G89" s="31">
        <v>0</v>
      </c>
      <c r="H89" s="52">
        <f t="shared" si="37"/>
        <v>0.52675438596491264</v>
      </c>
      <c r="J89" s="54">
        <f t="shared" si="22"/>
        <v>24.907663896583546</v>
      </c>
      <c r="K89" s="55">
        <f t="shared" si="23"/>
        <v>25.020833333333346</v>
      </c>
      <c r="L89" s="54">
        <f>MIN(J89:$J$136)</f>
        <v>-50</v>
      </c>
      <c r="M89" s="55">
        <f>MIN(K89:$K$136)</f>
        <v>2.0833333333351196E-2</v>
      </c>
      <c r="N89" s="24">
        <f t="shared" si="24"/>
        <v>-49.815327793167093</v>
      </c>
      <c r="O89" s="24">
        <f t="shared" si="25"/>
        <v>50.041666666666693</v>
      </c>
      <c r="P89" s="35"/>
      <c r="Q89" s="52">
        <f t="shared" si="38"/>
        <v>1</v>
      </c>
      <c r="R89" s="24">
        <f t="shared" si="26"/>
        <v>0</v>
      </c>
      <c r="S89" s="24">
        <f t="shared" si="27"/>
        <v>47.5</v>
      </c>
      <c r="T89" s="35"/>
      <c r="U89" s="36">
        <f t="shared" si="28"/>
        <v>0</v>
      </c>
      <c r="V89" s="36">
        <f t="shared" si="39"/>
        <v>19.728070175438596</v>
      </c>
      <c r="W89" s="24">
        <f t="shared" si="40"/>
        <v>19.728070175438596</v>
      </c>
      <c r="X89" s="24">
        <f t="shared" si="41"/>
        <v>27.771929824561404</v>
      </c>
      <c r="Y89" s="32"/>
      <c r="Z89" s="34">
        <v>0</v>
      </c>
      <c r="AA89" s="25">
        <f t="shared" si="29"/>
        <v>0</v>
      </c>
      <c r="AB89" s="10">
        <f t="shared" si="30"/>
        <v>0</v>
      </c>
      <c r="AC89" s="26">
        <f t="shared" si="31"/>
        <v>100</v>
      </c>
      <c r="AD89" s="34"/>
      <c r="AE89" s="26">
        <f t="shared" si="32"/>
        <v>0</v>
      </c>
      <c r="AF89" s="34">
        <v>0</v>
      </c>
      <c r="AG89" s="25">
        <f t="shared" si="33"/>
        <v>1</v>
      </c>
      <c r="AH89" s="10">
        <f t="shared" si="34"/>
        <v>0</v>
      </c>
      <c r="AI89" s="26">
        <f t="shared" si="35"/>
        <v>-100</v>
      </c>
      <c r="AJ89" s="34"/>
    </row>
    <row r="90" spans="1:36">
      <c r="A90" s="33"/>
      <c r="B90" s="22">
        <f t="shared" si="36"/>
        <v>5.1388888888888831E-2</v>
      </c>
      <c r="C90" s="15"/>
      <c r="D90" s="51" t="s">
        <v>107</v>
      </c>
      <c r="E90" s="40"/>
      <c r="F90" s="31">
        <v>0</v>
      </c>
      <c r="G90" s="31">
        <v>0</v>
      </c>
      <c r="H90" s="52">
        <f t="shared" si="37"/>
        <v>0.52675438596491264</v>
      </c>
      <c r="J90" s="54">
        <f t="shared" si="22"/>
        <v>24.907663896583546</v>
      </c>
      <c r="K90" s="55">
        <f t="shared" si="23"/>
        <v>25.020833333333346</v>
      </c>
      <c r="L90" s="54">
        <f>MIN(J90:$J$136)</f>
        <v>-50</v>
      </c>
      <c r="M90" s="55">
        <f>MIN(K90:$K$136)</f>
        <v>2.0833333333351196E-2</v>
      </c>
      <c r="N90" s="24">
        <f t="shared" si="24"/>
        <v>-49.815327793167093</v>
      </c>
      <c r="O90" s="24">
        <f t="shared" si="25"/>
        <v>50.041666666666693</v>
      </c>
      <c r="P90" s="35"/>
      <c r="Q90" s="52">
        <f t="shared" si="38"/>
        <v>1</v>
      </c>
      <c r="R90" s="24">
        <f t="shared" si="26"/>
        <v>0</v>
      </c>
      <c r="S90" s="24">
        <f t="shared" si="27"/>
        <v>47.5</v>
      </c>
      <c r="T90" s="35"/>
      <c r="U90" s="36">
        <f t="shared" si="28"/>
        <v>0</v>
      </c>
      <c r="V90" s="36">
        <f t="shared" si="39"/>
        <v>19.728070175438596</v>
      </c>
      <c r="W90" s="24">
        <f t="shared" si="40"/>
        <v>19.728070175438596</v>
      </c>
      <c r="X90" s="24">
        <f t="shared" si="41"/>
        <v>27.771929824561404</v>
      </c>
      <c r="Y90" s="32"/>
      <c r="Z90" s="34">
        <v>0</v>
      </c>
      <c r="AA90" s="25">
        <f t="shared" si="29"/>
        <v>0</v>
      </c>
      <c r="AB90" s="10">
        <f t="shared" si="30"/>
        <v>0</v>
      </c>
      <c r="AC90" s="26">
        <f t="shared" si="31"/>
        <v>100</v>
      </c>
      <c r="AD90" s="34"/>
      <c r="AE90" s="26">
        <f t="shared" si="32"/>
        <v>0</v>
      </c>
      <c r="AF90" s="34">
        <v>0</v>
      </c>
      <c r="AG90" s="25">
        <f t="shared" si="33"/>
        <v>1</v>
      </c>
      <c r="AH90" s="10">
        <f t="shared" si="34"/>
        <v>0</v>
      </c>
      <c r="AI90" s="26">
        <f t="shared" si="35"/>
        <v>-100</v>
      </c>
      <c r="AJ90" s="34"/>
    </row>
    <row r="91" spans="1:36">
      <c r="A91" s="33"/>
      <c r="B91" s="22">
        <f t="shared" si="36"/>
        <v>5.2083333333333273E-2</v>
      </c>
      <c r="C91" s="15"/>
      <c r="D91" s="51" t="s">
        <v>107</v>
      </c>
      <c r="E91" s="40"/>
      <c r="F91" s="31">
        <v>0</v>
      </c>
      <c r="G91" s="31">
        <v>0</v>
      </c>
      <c r="H91" s="52">
        <f t="shared" si="37"/>
        <v>0.52675438596491264</v>
      </c>
      <c r="J91" s="54">
        <f t="shared" si="22"/>
        <v>24.907663896583546</v>
      </c>
      <c r="K91" s="55">
        <f t="shared" si="23"/>
        <v>25.020833333333346</v>
      </c>
      <c r="L91" s="54">
        <f>MIN(J91:$J$136)</f>
        <v>-50</v>
      </c>
      <c r="M91" s="55">
        <f>MIN(K91:$K$136)</f>
        <v>2.0833333333351196E-2</v>
      </c>
      <c r="N91" s="24">
        <f t="shared" si="24"/>
        <v>-49.815327793167093</v>
      </c>
      <c r="O91" s="24">
        <f t="shared" si="25"/>
        <v>50.041666666666693</v>
      </c>
      <c r="P91" s="35"/>
      <c r="Q91" s="52">
        <f t="shared" si="38"/>
        <v>1</v>
      </c>
      <c r="R91" s="24">
        <f t="shared" si="26"/>
        <v>0</v>
      </c>
      <c r="S91" s="24">
        <f t="shared" si="27"/>
        <v>47.5</v>
      </c>
      <c r="T91" s="35"/>
      <c r="U91" s="36">
        <f t="shared" si="28"/>
        <v>0</v>
      </c>
      <c r="V91" s="36">
        <f t="shared" si="39"/>
        <v>19.728070175438596</v>
      </c>
      <c r="W91" s="24">
        <f t="shared" si="40"/>
        <v>19.728070175438596</v>
      </c>
      <c r="X91" s="24">
        <f t="shared" si="41"/>
        <v>27.771929824561404</v>
      </c>
      <c r="Y91" s="32"/>
      <c r="Z91" s="34">
        <v>0</v>
      </c>
      <c r="AA91" s="25">
        <f t="shared" si="29"/>
        <v>0</v>
      </c>
      <c r="AB91" s="10">
        <f t="shared" si="30"/>
        <v>0</v>
      </c>
      <c r="AC91" s="26">
        <f t="shared" si="31"/>
        <v>100</v>
      </c>
      <c r="AD91" s="34"/>
      <c r="AE91" s="26">
        <f t="shared" si="32"/>
        <v>0</v>
      </c>
      <c r="AF91" s="34">
        <v>0</v>
      </c>
      <c r="AG91" s="25">
        <f t="shared" si="33"/>
        <v>1</v>
      </c>
      <c r="AH91" s="10">
        <f t="shared" si="34"/>
        <v>0</v>
      </c>
      <c r="AI91" s="26">
        <f t="shared" si="35"/>
        <v>-100</v>
      </c>
      <c r="AJ91" s="34"/>
    </row>
    <row r="92" spans="1:36">
      <c r="A92" s="33"/>
      <c r="B92" s="22">
        <f t="shared" si="36"/>
        <v>5.2777777777777715E-2</v>
      </c>
      <c r="C92" s="15"/>
      <c r="D92" s="51" t="s">
        <v>107</v>
      </c>
      <c r="E92" s="40"/>
      <c r="F92" s="31">
        <v>0</v>
      </c>
      <c r="G92" s="31">
        <v>0</v>
      </c>
      <c r="H92" s="52">
        <f t="shared" si="37"/>
        <v>0.52675438596491264</v>
      </c>
      <c r="J92" s="54">
        <f t="shared" si="22"/>
        <v>24.907663896583546</v>
      </c>
      <c r="K92" s="55">
        <f t="shared" si="23"/>
        <v>25.020833333333346</v>
      </c>
      <c r="L92" s="54">
        <f>MIN(J92:$J$136)</f>
        <v>-50</v>
      </c>
      <c r="M92" s="55">
        <f>MIN(K92:$K$136)</f>
        <v>2.0833333333351196E-2</v>
      </c>
      <c r="N92" s="24">
        <f t="shared" si="24"/>
        <v>-49.815327793167093</v>
      </c>
      <c r="O92" s="24">
        <f t="shared" si="25"/>
        <v>50.041666666666693</v>
      </c>
      <c r="P92" s="35"/>
      <c r="Q92" s="52">
        <f t="shared" si="38"/>
        <v>1</v>
      </c>
      <c r="R92" s="24">
        <f t="shared" si="26"/>
        <v>0</v>
      </c>
      <c r="S92" s="24">
        <f t="shared" si="27"/>
        <v>47.5</v>
      </c>
      <c r="T92" s="35"/>
      <c r="U92" s="36">
        <f t="shared" si="28"/>
        <v>0</v>
      </c>
      <c r="V92" s="36">
        <f t="shared" si="39"/>
        <v>19.728070175438596</v>
      </c>
      <c r="W92" s="24">
        <f t="shared" si="40"/>
        <v>19.728070175438596</v>
      </c>
      <c r="X92" s="24">
        <f t="shared" si="41"/>
        <v>27.771929824561404</v>
      </c>
      <c r="Y92" s="32"/>
      <c r="Z92" s="34">
        <v>0</v>
      </c>
      <c r="AA92" s="25">
        <f t="shared" si="29"/>
        <v>0</v>
      </c>
      <c r="AB92" s="10">
        <f t="shared" si="30"/>
        <v>0</v>
      </c>
      <c r="AC92" s="26">
        <f t="shared" si="31"/>
        <v>100</v>
      </c>
      <c r="AD92" s="34"/>
      <c r="AE92" s="26">
        <f t="shared" si="32"/>
        <v>0</v>
      </c>
      <c r="AF92" s="34">
        <v>0</v>
      </c>
      <c r="AG92" s="25">
        <f t="shared" si="33"/>
        <v>1</v>
      </c>
      <c r="AH92" s="10">
        <f t="shared" si="34"/>
        <v>0</v>
      </c>
      <c r="AI92" s="26">
        <f t="shared" si="35"/>
        <v>-100</v>
      </c>
      <c r="AJ92" s="34"/>
    </row>
    <row r="93" spans="1:36">
      <c r="A93" s="33"/>
      <c r="B93" s="22">
        <f t="shared" si="36"/>
        <v>5.3472222222222157E-2</v>
      </c>
      <c r="C93" s="15"/>
      <c r="D93" s="51" t="s">
        <v>107</v>
      </c>
      <c r="E93" s="40"/>
      <c r="F93" s="31">
        <v>0</v>
      </c>
      <c r="G93" s="31">
        <v>0</v>
      </c>
      <c r="H93" s="52">
        <f t="shared" si="37"/>
        <v>0.52675438596491264</v>
      </c>
      <c r="J93" s="54">
        <f t="shared" si="22"/>
        <v>24.907663896583546</v>
      </c>
      <c r="K93" s="55">
        <f t="shared" si="23"/>
        <v>25.020833333333346</v>
      </c>
      <c r="L93" s="54">
        <f>MIN(J93:$J$136)</f>
        <v>-50</v>
      </c>
      <c r="M93" s="55">
        <f>MIN(K93:$K$136)</f>
        <v>2.0833333333351196E-2</v>
      </c>
      <c r="N93" s="24">
        <f t="shared" si="24"/>
        <v>-49.815327793167093</v>
      </c>
      <c r="O93" s="24">
        <f t="shared" si="25"/>
        <v>50.041666666666693</v>
      </c>
      <c r="P93" s="35"/>
      <c r="Q93" s="52">
        <f t="shared" si="38"/>
        <v>1</v>
      </c>
      <c r="R93" s="24">
        <f t="shared" si="26"/>
        <v>0</v>
      </c>
      <c r="S93" s="24">
        <f t="shared" si="27"/>
        <v>47.5</v>
      </c>
      <c r="T93" s="35"/>
      <c r="U93" s="36">
        <f t="shared" si="28"/>
        <v>0</v>
      </c>
      <c r="V93" s="36">
        <f t="shared" si="39"/>
        <v>19.728070175438596</v>
      </c>
      <c r="W93" s="24">
        <f t="shared" si="40"/>
        <v>19.728070175438596</v>
      </c>
      <c r="X93" s="24">
        <f t="shared" si="41"/>
        <v>27.771929824561404</v>
      </c>
      <c r="Y93" s="32"/>
      <c r="Z93" s="34">
        <v>0</v>
      </c>
      <c r="AA93" s="25">
        <f t="shared" si="29"/>
        <v>0</v>
      </c>
      <c r="AB93" s="10">
        <f t="shared" si="30"/>
        <v>0</v>
      </c>
      <c r="AC93" s="26">
        <f t="shared" si="31"/>
        <v>100</v>
      </c>
      <c r="AD93" s="34"/>
      <c r="AE93" s="26">
        <f t="shared" si="32"/>
        <v>0</v>
      </c>
      <c r="AF93" s="34">
        <v>0</v>
      </c>
      <c r="AG93" s="25">
        <f t="shared" si="33"/>
        <v>1</v>
      </c>
      <c r="AH93" s="10">
        <f t="shared" si="34"/>
        <v>0</v>
      </c>
      <c r="AI93" s="26">
        <f t="shared" si="35"/>
        <v>-100</v>
      </c>
      <c r="AJ93" s="34"/>
    </row>
    <row r="94" spans="1:36">
      <c r="A94" s="33"/>
      <c r="B94" s="22">
        <f t="shared" si="36"/>
        <v>5.4166666666666599E-2</v>
      </c>
      <c r="C94" s="15"/>
      <c r="D94" s="51" t="s">
        <v>107</v>
      </c>
      <c r="E94" s="40"/>
      <c r="F94" s="31">
        <v>0</v>
      </c>
      <c r="G94" s="31">
        <v>0</v>
      </c>
      <c r="H94" s="52">
        <f t="shared" si="37"/>
        <v>0.52675438596491264</v>
      </c>
      <c r="J94" s="54">
        <f t="shared" si="22"/>
        <v>24.907663896583546</v>
      </c>
      <c r="K94" s="55">
        <f t="shared" si="23"/>
        <v>25.020833333333346</v>
      </c>
      <c r="L94" s="54">
        <f>MIN(J94:$J$136)</f>
        <v>-50</v>
      </c>
      <c r="M94" s="55">
        <f>MIN(K94:$K$136)</f>
        <v>2.0833333333351196E-2</v>
      </c>
      <c r="N94" s="24">
        <f t="shared" si="24"/>
        <v>-49.815327793167093</v>
      </c>
      <c r="O94" s="24">
        <f t="shared" si="25"/>
        <v>50.041666666666693</v>
      </c>
      <c r="P94" s="35"/>
      <c r="Q94" s="52">
        <f t="shared" si="38"/>
        <v>1</v>
      </c>
      <c r="R94" s="24">
        <f t="shared" si="26"/>
        <v>0</v>
      </c>
      <c r="S94" s="24">
        <f t="shared" si="27"/>
        <v>47.5</v>
      </c>
      <c r="T94" s="35"/>
      <c r="U94" s="36">
        <f t="shared" si="28"/>
        <v>0</v>
      </c>
      <c r="V94" s="36">
        <f t="shared" si="39"/>
        <v>19.728070175438596</v>
      </c>
      <c r="W94" s="24">
        <f t="shared" si="40"/>
        <v>19.728070175438596</v>
      </c>
      <c r="X94" s="24">
        <f t="shared" si="41"/>
        <v>27.771929824561404</v>
      </c>
      <c r="Y94" s="32"/>
      <c r="Z94" s="34">
        <v>0</v>
      </c>
      <c r="AA94" s="25">
        <f t="shared" si="29"/>
        <v>0</v>
      </c>
      <c r="AB94" s="10">
        <f t="shared" si="30"/>
        <v>0</v>
      </c>
      <c r="AC94" s="26">
        <f t="shared" si="31"/>
        <v>100</v>
      </c>
      <c r="AD94" s="34"/>
      <c r="AE94" s="26">
        <f t="shared" si="32"/>
        <v>0</v>
      </c>
      <c r="AF94" s="34">
        <v>0</v>
      </c>
      <c r="AG94" s="25">
        <f t="shared" si="33"/>
        <v>1</v>
      </c>
      <c r="AH94" s="10">
        <f t="shared" si="34"/>
        <v>0</v>
      </c>
      <c r="AI94" s="26">
        <f t="shared" si="35"/>
        <v>-100</v>
      </c>
      <c r="AJ94" s="34"/>
    </row>
    <row r="95" spans="1:36">
      <c r="A95" s="33"/>
      <c r="B95" s="22">
        <f t="shared" si="36"/>
        <v>5.4861111111111041E-2</v>
      </c>
      <c r="C95" s="15"/>
      <c r="D95" s="51" t="s">
        <v>107</v>
      </c>
      <c r="E95" s="40"/>
      <c r="F95" s="31">
        <v>0</v>
      </c>
      <c r="G95" s="31">
        <v>0</v>
      </c>
      <c r="H95" s="52">
        <f t="shared" si="37"/>
        <v>0.52675438596491264</v>
      </c>
      <c r="J95" s="54">
        <f t="shared" si="22"/>
        <v>24.907663896583546</v>
      </c>
      <c r="K95" s="55">
        <f t="shared" si="23"/>
        <v>25.020833333333346</v>
      </c>
      <c r="L95" s="54">
        <f>MIN(J95:$J$136)</f>
        <v>-50</v>
      </c>
      <c r="M95" s="55">
        <f>MIN(K95:$K$136)</f>
        <v>2.0833333333351196E-2</v>
      </c>
      <c r="N95" s="24">
        <f t="shared" si="24"/>
        <v>-49.815327793167093</v>
      </c>
      <c r="O95" s="24">
        <f t="shared" si="25"/>
        <v>50.041666666666693</v>
      </c>
      <c r="P95" s="35"/>
      <c r="Q95" s="52">
        <f t="shared" si="38"/>
        <v>1</v>
      </c>
      <c r="R95" s="24">
        <f t="shared" si="26"/>
        <v>0</v>
      </c>
      <c r="S95" s="24">
        <f t="shared" si="27"/>
        <v>47.5</v>
      </c>
      <c r="T95" s="35"/>
      <c r="U95" s="36">
        <f t="shared" si="28"/>
        <v>0</v>
      </c>
      <c r="V95" s="36">
        <f t="shared" si="39"/>
        <v>19.728070175438596</v>
      </c>
      <c r="W95" s="24">
        <f t="shared" si="40"/>
        <v>19.728070175438596</v>
      </c>
      <c r="X95" s="24">
        <f t="shared" si="41"/>
        <v>27.771929824561404</v>
      </c>
      <c r="Y95" s="32"/>
      <c r="Z95" s="34">
        <v>0</v>
      </c>
      <c r="AA95" s="25">
        <f t="shared" si="29"/>
        <v>0</v>
      </c>
      <c r="AB95" s="10">
        <f t="shared" si="30"/>
        <v>0</v>
      </c>
      <c r="AC95" s="26">
        <f t="shared" si="31"/>
        <v>100</v>
      </c>
      <c r="AD95" s="34"/>
      <c r="AE95" s="26">
        <f t="shared" si="32"/>
        <v>0</v>
      </c>
      <c r="AF95" s="34">
        <v>0</v>
      </c>
      <c r="AG95" s="25">
        <f t="shared" si="33"/>
        <v>1</v>
      </c>
      <c r="AH95" s="10">
        <f t="shared" si="34"/>
        <v>0</v>
      </c>
      <c r="AI95" s="26">
        <f t="shared" si="35"/>
        <v>-100</v>
      </c>
      <c r="AJ95" s="34"/>
    </row>
    <row r="96" spans="1:36">
      <c r="A96" s="33"/>
      <c r="B96" s="22">
        <f t="shared" si="36"/>
        <v>5.5555555555555483E-2</v>
      </c>
      <c r="C96" s="15"/>
      <c r="D96" s="51" t="s">
        <v>107</v>
      </c>
      <c r="E96" s="40"/>
      <c r="F96" s="31">
        <v>0</v>
      </c>
      <c r="G96" s="31">
        <v>0</v>
      </c>
      <c r="H96" s="52">
        <f t="shared" si="37"/>
        <v>0.52675438596491264</v>
      </c>
      <c r="J96" s="54">
        <f t="shared" si="22"/>
        <v>24.907663896583546</v>
      </c>
      <c r="K96" s="55">
        <f t="shared" si="23"/>
        <v>25.020833333333346</v>
      </c>
      <c r="L96" s="54">
        <f>MIN(J96:$J$136)</f>
        <v>-50</v>
      </c>
      <c r="M96" s="55">
        <f>MIN(K96:$K$136)</f>
        <v>2.0833333333351196E-2</v>
      </c>
      <c r="N96" s="24">
        <f t="shared" si="24"/>
        <v>-49.815327793167093</v>
      </c>
      <c r="O96" s="24">
        <f t="shared" si="25"/>
        <v>50.041666666666693</v>
      </c>
      <c r="P96" s="35"/>
      <c r="Q96" s="52">
        <f t="shared" si="38"/>
        <v>1</v>
      </c>
      <c r="R96" s="24">
        <f t="shared" si="26"/>
        <v>0</v>
      </c>
      <c r="S96" s="24">
        <f t="shared" si="27"/>
        <v>47.5</v>
      </c>
      <c r="T96" s="35"/>
      <c r="U96" s="36">
        <f t="shared" si="28"/>
        <v>0</v>
      </c>
      <c r="V96" s="36">
        <f t="shared" si="39"/>
        <v>19.728070175438596</v>
      </c>
      <c r="W96" s="24">
        <f t="shared" si="40"/>
        <v>19.728070175438596</v>
      </c>
      <c r="X96" s="24">
        <f t="shared" si="41"/>
        <v>27.771929824561404</v>
      </c>
      <c r="Y96" s="32"/>
      <c r="Z96" s="34">
        <v>0</v>
      </c>
      <c r="AA96" s="25">
        <f t="shared" si="29"/>
        <v>0</v>
      </c>
      <c r="AB96" s="10">
        <f t="shared" si="30"/>
        <v>0</v>
      </c>
      <c r="AC96" s="26">
        <f t="shared" si="31"/>
        <v>100</v>
      </c>
      <c r="AD96" s="34"/>
      <c r="AE96" s="26">
        <f t="shared" si="32"/>
        <v>0</v>
      </c>
      <c r="AF96" s="34">
        <v>0</v>
      </c>
      <c r="AG96" s="25">
        <f t="shared" si="33"/>
        <v>1</v>
      </c>
      <c r="AH96" s="10">
        <f t="shared" si="34"/>
        <v>0</v>
      </c>
      <c r="AI96" s="26">
        <f t="shared" si="35"/>
        <v>-100</v>
      </c>
      <c r="AJ96" s="34"/>
    </row>
    <row r="97" spans="1:36">
      <c r="A97" s="33"/>
      <c r="B97" s="22">
        <f t="shared" si="36"/>
        <v>5.6249999999999925E-2</v>
      </c>
      <c r="C97" s="15"/>
      <c r="D97" s="51" t="s">
        <v>107</v>
      </c>
      <c r="E97" s="40"/>
      <c r="F97" s="31">
        <v>0</v>
      </c>
      <c r="G97" s="31">
        <v>0</v>
      </c>
      <c r="H97" s="52">
        <f t="shared" si="37"/>
        <v>0.52675438596491264</v>
      </c>
      <c r="J97" s="54">
        <f t="shared" si="22"/>
        <v>24.907663896583546</v>
      </c>
      <c r="K97" s="55">
        <f t="shared" si="23"/>
        <v>25.020833333333346</v>
      </c>
      <c r="L97" s="54">
        <f>MIN(J97:$J$136)</f>
        <v>-50</v>
      </c>
      <c r="M97" s="55">
        <f>MIN(K97:$K$136)</f>
        <v>2.0833333333351196E-2</v>
      </c>
      <c r="N97" s="24">
        <f t="shared" si="24"/>
        <v>-49.815327793167093</v>
      </c>
      <c r="O97" s="24">
        <f t="shared" si="25"/>
        <v>50.041666666666693</v>
      </c>
      <c r="P97" s="35"/>
      <c r="Q97" s="52">
        <f t="shared" si="38"/>
        <v>1</v>
      </c>
      <c r="R97" s="24">
        <f t="shared" si="26"/>
        <v>0</v>
      </c>
      <c r="S97" s="24">
        <f t="shared" si="27"/>
        <v>47.5</v>
      </c>
      <c r="T97" s="35"/>
      <c r="U97" s="36">
        <f t="shared" si="28"/>
        <v>0</v>
      </c>
      <c r="V97" s="36">
        <f t="shared" si="39"/>
        <v>19.728070175438596</v>
      </c>
      <c r="W97" s="24">
        <f t="shared" si="40"/>
        <v>19.728070175438596</v>
      </c>
      <c r="X97" s="24">
        <f t="shared" si="41"/>
        <v>27.771929824561404</v>
      </c>
      <c r="Y97" s="32"/>
      <c r="Z97" s="34">
        <v>0</v>
      </c>
      <c r="AA97" s="25">
        <f t="shared" si="29"/>
        <v>0</v>
      </c>
      <c r="AB97" s="10">
        <f t="shared" si="30"/>
        <v>0</v>
      </c>
      <c r="AC97" s="26">
        <f t="shared" si="31"/>
        <v>100</v>
      </c>
      <c r="AD97" s="34"/>
      <c r="AE97" s="26">
        <f t="shared" si="32"/>
        <v>0</v>
      </c>
      <c r="AF97" s="34">
        <v>0</v>
      </c>
      <c r="AG97" s="25">
        <f t="shared" si="33"/>
        <v>1</v>
      </c>
      <c r="AH97" s="10">
        <f t="shared" si="34"/>
        <v>0</v>
      </c>
      <c r="AI97" s="26">
        <f t="shared" si="35"/>
        <v>-100</v>
      </c>
      <c r="AJ97" s="34"/>
    </row>
    <row r="98" spans="1:36">
      <c r="A98" s="33"/>
      <c r="B98" s="22">
        <f t="shared" si="36"/>
        <v>5.6944444444444367E-2</v>
      </c>
      <c r="C98" s="15"/>
      <c r="D98" s="51" t="s">
        <v>107</v>
      </c>
      <c r="E98" s="40"/>
      <c r="F98" s="31">
        <v>0</v>
      </c>
      <c r="G98" s="31">
        <v>0</v>
      </c>
      <c r="H98" s="52">
        <f t="shared" si="37"/>
        <v>0.52675438596491264</v>
      </c>
      <c r="J98" s="54">
        <f t="shared" si="22"/>
        <v>24.907663896583546</v>
      </c>
      <c r="K98" s="55">
        <f t="shared" si="23"/>
        <v>25.020833333333346</v>
      </c>
      <c r="L98" s="54">
        <f>MIN(J98:$J$136)</f>
        <v>-50</v>
      </c>
      <c r="M98" s="55">
        <f>MIN(K98:$K$136)</f>
        <v>2.0833333333351196E-2</v>
      </c>
      <c r="N98" s="24">
        <f t="shared" si="24"/>
        <v>-49.815327793167093</v>
      </c>
      <c r="O98" s="24">
        <f t="shared" si="25"/>
        <v>50.041666666666693</v>
      </c>
      <c r="P98" s="35"/>
      <c r="Q98" s="52">
        <f t="shared" si="38"/>
        <v>1</v>
      </c>
      <c r="R98" s="24">
        <f t="shared" si="26"/>
        <v>0</v>
      </c>
      <c r="S98" s="24">
        <f t="shared" si="27"/>
        <v>47.5</v>
      </c>
      <c r="T98" s="35"/>
      <c r="U98" s="36">
        <f t="shared" si="28"/>
        <v>0</v>
      </c>
      <c r="V98" s="36">
        <f t="shared" si="39"/>
        <v>19.728070175438596</v>
      </c>
      <c r="W98" s="24">
        <f t="shared" si="40"/>
        <v>19.728070175438596</v>
      </c>
      <c r="X98" s="24">
        <f t="shared" si="41"/>
        <v>27.771929824561404</v>
      </c>
      <c r="Y98" s="32"/>
      <c r="Z98" s="34">
        <v>0</v>
      </c>
      <c r="AA98" s="25">
        <f t="shared" si="29"/>
        <v>0</v>
      </c>
      <c r="AB98" s="10">
        <f t="shared" si="30"/>
        <v>0</v>
      </c>
      <c r="AC98" s="26">
        <f t="shared" si="31"/>
        <v>100</v>
      </c>
      <c r="AD98" s="34"/>
      <c r="AE98" s="26">
        <f t="shared" si="32"/>
        <v>0</v>
      </c>
      <c r="AF98" s="34">
        <v>0</v>
      </c>
      <c r="AG98" s="25">
        <f t="shared" si="33"/>
        <v>1</v>
      </c>
      <c r="AH98" s="10">
        <f t="shared" si="34"/>
        <v>0</v>
      </c>
      <c r="AI98" s="26">
        <f t="shared" si="35"/>
        <v>-100</v>
      </c>
      <c r="AJ98" s="34"/>
    </row>
    <row r="99" spans="1:36">
      <c r="A99" s="33"/>
      <c r="B99" s="22">
        <f t="shared" si="36"/>
        <v>5.7638888888888809E-2</v>
      </c>
      <c r="C99" s="15"/>
      <c r="D99" s="51" t="s">
        <v>107</v>
      </c>
      <c r="E99" s="40"/>
      <c r="F99" s="31">
        <v>0</v>
      </c>
      <c r="G99" s="31">
        <v>0</v>
      </c>
      <c r="H99" s="52">
        <f t="shared" si="37"/>
        <v>0.52675438596491264</v>
      </c>
      <c r="J99" s="54">
        <f t="shared" si="22"/>
        <v>24.907663896583546</v>
      </c>
      <c r="K99" s="55">
        <f t="shared" si="23"/>
        <v>25.020833333333346</v>
      </c>
      <c r="L99" s="54">
        <f>MIN(J99:$J$136)</f>
        <v>-50</v>
      </c>
      <c r="M99" s="55">
        <f>MIN(K99:$K$136)</f>
        <v>2.0833333333351196E-2</v>
      </c>
      <c r="N99" s="24">
        <f t="shared" si="24"/>
        <v>-49.815327793167093</v>
      </c>
      <c r="O99" s="24">
        <f t="shared" si="25"/>
        <v>50.041666666666693</v>
      </c>
      <c r="P99" s="35"/>
      <c r="Q99" s="52">
        <f t="shared" si="38"/>
        <v>1</v>
      </c>
      <c r="R99" s="24">
        <f t="shared" si="26"/>
        <v>0</v>
      </c>
      <c r="S99" s="24">
        <f t="shared" si="27"/>
        <v>47.5</v>
      </c>
      <c r="T99" s="35"/>
      <c r="U99" s="36">
        <f t="shared" si="28"/>
        <v>0</v>
      </c>
      <c r="V99" s="36">
        <f t="shared" si="39"/>
        <v>19.728070175438596</v>
      </c>
      <c r="W99" s="24">
        <f t="shared" si="40"/>
        <v>19.728070175438596</v>
      </c>
      <c r="X99" s="24">
        <f t="shared" si="41"/>
        <v>27.771929824561404</v>
      </c>
      <c r="Y99" s="32"/>
      <c r="Z99" s="34">
        <v>0</v>
      </c>
      <c r="AA99" s="25">
        <f t="shared" si="29"/>
        <v>0</v>
      </c>
      <c r="AB99" s="10">
        <f t="shared" si="30"/>
        <v>0</v>
      </c>
      <c r="AC99" s="26">
        <f t="shared" si="31"/>
        <v>100</v>
      </c>
      <c r="AD99" s="34"/>
      <c r="AE99" s="26">
        <f t="shared" si="32"/>
        <v>0</v>
      </c>
      <c r="AF99" s="34">
        <v>0</v>
      </c>
      <c r="AG99" s="25">
        <f t="shared" si="33"/>
        <v>1</v>
      </c>
      <c r="AH99" s="10">
        <f t="shared" si="34"/>
        <v>0</v>
      </c>
      <c r="AI99" s="26">
        <f t="shared" si="35"/>
        <v>-100</v>
      </c>
      <c r="AJ99" s="34"/>
    </row>
    <row r="100" spans="1:36">
      <c r="A100" s="33"/>
      <c r="B100" s="22">
        <f t="shared" si="36"/>
        <v>5.8333333333333251E-2</v>
      </c>
      <c r="C100" s="15"/>
      <c r="D100" s="51" t="s">
        <v>107</v>
      </c>
      <c r="E100" s="40"/>
      <c r="F100" s="31">
        <v>0</v>
      </c>
      <c r="G100" s="31">
        <v>0</v>
      </c>
      <c r="H100" s="52">
        <f t="shared" si="37"/>
        <v>0.52675438596491264</v>
      </c>
      <c r="J100" s="54">
        <f t="shared" si="22"/>
        <v>24.907663896583546</v>
      </c>
      <c r="K100" s="55">
        <f t="shared" si="23"/>
        <v>25.020833333333346</v>
      </c>
      <c r="L100" s="54">
        <f>MIN(J100:$J$136)</f>
        <v>-50</v>
      </c>
      <c r="M100" s="55">
        <f>MIN(K100:$K$136)</f>
        <v>2.0833333333351196E-2</v>
      </c>
      <c r="N100" s="24">
        <f t="shared" si="24"/>
        <v>-49.815327793167093</v>
      </c>
      <c r="O100" s="24">
        <f t="shared" si="25"/>
        <v>50.041666666666693</v>
      </c>
      <c r="P100" s="35"/>
      <c r="Q100" s="52">
        <f t="shared" si="38"/>
        <v>1</v>
      </c>
      <c r="R100" s="24">
        <f t="shared" si="26"/>
        <v>0</v>
      </c>
      <c r="S100" s="24">
        <f t="shared" si="27"/>
        <v>47.5</v>
      </c>
      <c r="T100" s="35"/>
      <c r="U100" s="36">
        <f t="shared" si="28"/>
        <v>0</v>
      </c>
      <c r="V100" s="36">
        <f t="shared" si="39"/>
        <v>19.728070175438596</v>
      </c>
      <c r="W100" s="24">
        <f t="shared" si="40"/>
        <v>19.728070175438596</v>
      </c>
      <c r="X100" s="24">
        <f t="shared" si="41"/>
        <v>27.771929824561404</v>
      </c>
      <c r="Y100" s="32"/>
      <c r="Z100" s="34">
        <v>0</v>
      </c>
      <c r="AA100" s="25">
        <f t="shared" si="29"/>
        <v>0</v>
      </c>
      <c r="AB100" s="10">
        <f t="shared" si="30"/>
        <v>0</v>
      </c>
      <c r="AC100" s="26">
        <f t="shared" si="31"/>
        <v>100</v>
      </c>
      <c r="AD100" s="34"/>
      <c r="AE100" s="26">
        <f t="shared" si="32"/>
        <v>0</v>
      </c>
      <c r="AF100" s="34">
        <v>0</v>
      </c>
      <c r="AG100" s="25">
        <f t="shared" si="33"/>
        <v>1</v>
      </c>
      <c r="AH100" s="10">
        <f t="shared" si="34"/>
        <v>0</v>
      </c>
      <c r="AI100" s="26">
        <f t="shared" si="35"/>
        <v>-100</v>
      </c>
      <c r="AJ100" s="34"/>
    </row>
    <row r="101" spans="1:36">
      <c r="A101" s="33"/>
      <c r="B101" s="22">
        <f t="shared" si="36"/>
        <v>5.9027777777777693E-2</v>
      </c>
      <c r="C101" s="15"/>
      <c r="D101" s="51" t="s">
        <v>107</v>
      </c>
      <c r="E101" s="40"/>
      <c r="F101" s="31">
        <v>0</v>
      </c>
      <c r="G101" s="31">
        <v>0</v>
      </c>
      <c r="H101" s="52">
        <f t="shared" si="37"/>
        <v>0.52675438596491264</v>
      </c>
      <c r="J101" s="54">
        <f t="shared" si="22"/>
        <v>24.907663896583546</v>
      </c>
      <c r="K101" s="55">
        <f t="shared" si="23"/>
        <v>25.020833333333346</v>
      </c>
      <c r="L101" s="54">
        <f>MIN(J101:$J$136)</f>
        <v>-50</v>
      </c>
      <c r="M101" s="55">
        <f>MIN(K101:$K$136)</f>
        <v>2.0833333333351196E-2</v>
      </c>
      <c r="N101" s="24">
        <f t="shared" si="24"/>
        <v>-49.815327793167093</v>
      </c>
      <c r="O101" s="24">
        <f t="shared" si="25"/>
        <v>50.041666666666693</v>
      </c>
      <c r="P101" s="35"/>
      <c r="Q101" s="52">
        <f t="shared" si="38"/>
        <v>1</v>
      </c>
      <c r="R101" s="24">
        <f t="shared" si="26"/>
        <v>0</v>
      </c>
      <c r="S101" s="24">
        <f t="shared" si="27"/>
        <v>47.5</v>
      </c>
      <c r="T101" s="35"/>
      <c r="U101" s="36">
        <f t="shared" si="28"/>
        <v>0</v>
      </c>
      <c r="V101" s="36">
        <f t="shared" si="39"/>
        <v>19.728070175438596</v>
      </c>
      <c r="W101" s="24">
        <f t="shared" si="40"/>
        <v>19.728070175438596</v>
      </c>
      <c r="X101" s="24">
        <f t="shared" si="41"/>
        <v>27.771929824561404</v>
      </c>
      <c r="Y101" s="32"/>
      <c r="Z101" s="34">
        <v>0</v>
      </c>
      <c r="AA101" s="25">
        <f t="shared" si="29"/>
        <v>0</v>
      </c>
      <c r="AB101" s="10">
        <f t="shared" si="30"/>
        <v>0</v>
      </c>
      <c r="AC101" s="26">
        <f t="shared" si="31"/>
        <v>100</v>
      </c>
      <c r="AD101" s="34"/>
      <c r="AE101" s="26">
        <f t="shared" si="32"/>
        <v>0</v>
      </c>
      <c r="AF101" s="34">
        <v>0</v>
      </c>
      <c r="AG101" s="25">
        <f t="shared" si="33"/>
        <v>1</v>
      </c>
      <c r="AH101" s="10">
        <f t="shared" si="34"/>
        <v>0</v>
      </c>
      <c r="AI101" s="26">
        <f t="shared" si="35"/>
        <v>-100</v>
      </c>
      <c r="AJ101" s="34"/>
    </row>
    <row r="102" spans="1:36">
      <c r="A102" s="33"/>
      <c r="B102" s="22">
        <f t="shared" si="36"/>
        <v>5.9722222222222135E-2</v>
      </c>
      <c r="C102" s="15"/>
      <c r="D102" s="51" t="s">
        <v>107</v>
      </c>
      <c r="E102" s="40"/>
      <c r="F102" s="31">
        <v>0</v>
      </c>
      <c r="G102" s="31">
        <v>0</v>
      </c>
      <c r="H102" s="52">
        <f t="shared" si="37"/>
        <v>0.52675438596491264</v>
      </c>
      <c r="J102" s="54">
        <f t="shared" si="22"/>
        <v>24.907663896583546</v>
      </c>
      <c r="K102" s="55">
        <f t="shared" si="23"/>
        <v>25.020833333333346</v>
      </c>
      <c r="L102" s="54">
        <f>MIN(J102:$J$136)</f>
        <v>-50</v>
      </c>
      <c r="M102" s="55">
        <f>MIN(K102:$K$136)</f>
        <v>2.0833333333351196E-2</v>
      </c>
      <c r="N102" s="24">
        <f t="shared" si="24"/>
        <v>-49.815327793167093</v>
      </c>
      <c r="O102" s="24">
        <f t="shared" si="25"/>
        <v>50.041666666666693</v>
      </c>
      <c r="P102" s="35"/>
      <c r="Q102" s="52">
        <f t="shared" si="38"/>
        <v>1</v>
      </c>
      <c r="R102" s="24">
        <f t="shared" si="26"/>
        <v>0</v>
      </c>
      <c r="S102" s="24">
        <f t="shared" si="27"/>
        <v>47.5</v>
      </c>
      <c r="T102" s="35"/>
      <c r="U102" s="36">
        <f t="shared" si="28"/>
        <v>0</v>
      </c>
      <c r="V102" s="36">
        <f t="shared" si="39"/>
        <v>19.728070175438596</v>
      </c>
      <c r="W102" s="24">
        <f t="shared" si="40"/>
        <v>19.728070175438596</v>
      </c>
      <c r="X102" s="24">
        <f t="shared" si="41"/>
        <v>27.771929824561404</v>
      </c>
      <c r="Y102" s="32"/>
      <c r="Z102" s="34">
        <v>0</v>
      </c>
      <c r="AA102" s="25">
        <f t="shared" si="29"/>
        <v>0</v>
      </c>
      <c r="AB102" s="10">
        <f t="shared" si="30"/>
        <v>0</v>
      </c>
      <c r="AC102" s="26">
        <f t="shared" si="31"/>
        <v>100</v>
      </c>
      <c r="AD102" s="34"/>
      <c r="AE102" s="26">
        <f t="shared" si="32"/>
        <v>0</v>
      </c>
      <c r="AF102" s="34">
        <v>0</v>
      </c>
      <c r="AG102" s="25">
        <f t="shared" si="33"/>
        <v>1</v>
      </c>
      <c r="AH102" s="10">
        <f t="shared" si="34"/>
        <v>0</v>
      </c>
      <c r="AI102" s="26">
        <f t="shared" si="35"/>
        <v>-100</v>
      </c>
      <c r="AJ102" s="34"/>
    </row>
    <row r="103" spans="1:36">
      <c r="A103" s="33"/>
      <c r="B103" s="22">
        <f t="shared" si="36"/>
        <v>6.0416666666666577E-2</v>
      </c>
      <c r="C103" s="15"/>
      <c r="D103" s="51" t="s">
        <v>107</v>
      </c>
      <c r="E103" s="40"/>
      <c r="F103" s="31">
        <v>0</v>
      </c>
      <c r="G103" s="31">
        <v>0</v>
      </c>
      <c r="H103" s="52">
        <f t="shared" si="37"/>
        <v>0.52675438596491264</v>
      </c>
      <c r="J103" s="54">
        <f t="shared" si="22"/>
        <v>24.907663896583546</v>
      </c>
      <c r="K103" s="55">
        <f t="shared" si="23"/>
        <v>25.020833333333346</v>
      </c>
      <c r="L103" s="54">
        <f>MIN(J103:$J$136)</f>
        <v>-50</v>
      </c>
      <c r="M103" s="55">
        <f>MIN(K103:$K$136)</f>
        <v>2.0833333333351196E-2</v>
      </c>
      <c r="N103" s="24">
        <f t="shared" si="24"/>
        <v>-49.815327793167093</v>
      </c>
      <c r="O103" s="24">
        <f t="shared" si="25"/>
        <v>50.041666666666693</v>
      </c>
      <c r="P103" s="35"/>
      <c r="Q103" s="52">
        <f t="shared" si="38"/>
        <v>1</v>
      </c>
      <c r="R103" s="24">
        <f t="shared" si="26"/>
        <v>0</v>
      </c>
      <c r="S103" s="24">
        <f t="shared" si="27"/>
        <v>47.5</v>
      </c>
      <c r="T103" s="35"/>
      <c r="U103" s="36">
        <f t="shared" si="28"/>
        <v>0</v>
      </c>
      <c r="V103" s="36">
        <f t="shared" si="39"/>
        <v>19.728070175438596</v>
      </c>
      <c r="W103" s="24">
        <f t="shared" si="40"/>
        <v>19.728070175438596</v>
      </c>
      <c r="X103" s="24">
        <f t="shared" si="41"/>
        <v>27.771929824561404</v>
      </c>
      <c r="Y103" s="32"/>
      <c r="Z103" s="34">
        <v>0</v>
      </c>
      <c r="AA103" s="25">
        <f t="shared" si="29"/>
        <v>0</v>
      </c>
      <c r="AB103" s="10">
        <f t="shared" si="30"/>
        <v>0</v>
      </c>
      <c r="AC103" s="26">
        <f t="shared" si="31"/>
        <v>100</v>
      </c>
      <c r="AD103" s="34"/>
      <c r="AE103" s="26">
        <f t="shared" si="32"/>
        <v>0</v>
      </c>
      <c r="AF103" s="34">
        <v>0</v>
      </c>
      <c r="AG103" s="25">
        <f t="shared" si="33"/>
        <v>1</v>
      </c>
      <c r="AH103" s="10">
        <f t="shared" si="34"/>
        <v>0</v>
      </c>
      <c r="AI103" s="26">
        <f t="shared" si="35"/>
        <v>-100</v>
      </c>
      <c r="AJ103" s="34"/>
    </row>
    <row r="104" spans="1:36">
      <c r="A104" s="33"/>
      <c r="B104" s="22">
        <f t="shared" si="36"/>
        <v>6.1111111111111019E-2</v>
      </c>
      <c r="C104" s="15"/>
      <c r="D104" s="51" t="s">
        <v>107</v>
      </c>
      <c r="E104" s="40"/>
      <c r="F104" s="31">
        <v>0</v>
      </c>
      <c r="G104" s="31">
        <v>0</v>
      </c>
      <c r="H104" s="52">
        <f t="shared" si="37"/>
        <v>0.52675438596491264</v>
      </c>
      <c r="J104" s="54">
        <f t="shared" si="22"/>
        <v>24.907663896583546</v>
      </c>
      <c r="K104" s="55">
        <f t="shared" si="23"/>
        <v>25.020833333333346</v>
      </c>
      <c r="L104" s="54">
        <f>MIN(J104:$J$136)</f>
        <v>-50</v>
      </c>
      <c r="M104" s="55">
        <f>MIN(K104:$K$136)</f>
        <v>2.0833333333351196E-2</v>
      </c>
      <c r="N104" s="24">
        <f t="shared" si="24"/>
        <v>-49.815327793167093</v>
      </c>
      <c r="O104" s="24">
        <f t="shared" si="25"/>
        <v>50.041666666666693</v>
      </c>
      <c r="P104" s="35"/>
      <c r="Q104" s="52">
        <f t="shared" si="38"/>
        <v>1</v>
      </c>
      <c r="R104" s="24">
        <f t="shared" si="26"/>
        <v>0</v>
      </c>
      <c r="S104" s="24">
        <f t="shared" si="27"/>
        <v>47.5</v>
      </c>
      <c r="T104" s="35"/>
      <c r="U104" s="36">
        <f t="shared" si="28"/>
        <v>0</v>
      </c>
      <c r="V104" s="36">
        <f t="shared" si="39"/>
        <v>19.728070175438596</v>
      </c>
      <c r="W104" s="24">
        <f t="shared" si="40"/>
        <v>19.728070175438596</v>
      </c>
      <c r="X104" s="24">
        <f t="shared" si="41"/>
        <v>27.771929824561404</v>
      </c>
      <c r="Y104" s="32"/>
      <c r="Z104" s="34">
        <v>0</v>
      </c>
      <c r="AA104" s="25">
        <f t="shared" si="29"/>
        <v>0</v>
      </c>
      <c r="AB104" s="10">
        <f t="shared" si="30"/>
        <v>0</v>
      </c>
      <c r="AC104" s="26">
        <f t="shared" si="31"/>
        <v>100</v>
      </c>
      <c r="AD104" s="34"/>
      <c r="AE104" s="26">
        <f t="shared" si="32"/>
        <v>0</v>
      </c>
      <c r="AF104" s="34">
        <v>0</v>
      </c>
      <c r="AG104" s="25">
        <f t="shared" si="33"/>
        <v>1</v>
      </c>
      <c r="AH104" s="10">
        <f t="shared" si="34"/>
        <v>0</v>
      </c>
      <c r="AI104" s="26">
        <f t="shared" si="35"/>
        <v>-100</v>
      </c>
      <c r="AJ104" s="34"/>
    </row>
    <row r="105" spans="1:36">
      <c r="A105" s="33"/>
      <c r="B105" s="22">
        <f t="shared" si="36"/>
        <v>6.1805555555555461E-2</v>
      </c>
      <c r="C105" s="15"/>
      <c r="D105" s="51" t="s">
        <v>107</v>
      </c>
      <c r="E105" s="40"/>
      <c r="F105" s="31">
        <v>0</v>
      </c>
      <c r="G105" s="31">
        <v>0</v>
      </c>
      <c r="H105" s="52">
        <f t="shared" si="37"/>
        <v>0.52675438596491264</v>
      </c>
      <c r="J105" s="54">
        <f t="shared" si="22"/>
        <v>24.907663896583546</v>
      </c>
      <c r="K105" s="55">
        <f t="shared" si="23"/>
        <v>25.020833333333346</v>
      </c>
      <c r="L105" s="54">
        <f>MIN(J105:$J$136)</f>
        <v>-50</v>
      </c>
      <c r="M105" s="55">
        <f>MIN(K105:$K$136)</f>
        <v>2.0833333333351196E-2</v>
      </c>
      <c r="N105" s="24">
        <f t="shared" si="24"/>
        <v>-49.815327793167093</v>
      </c>
      <c r="O105" s="24">
        <f t="shared" si="25"/>
        <v>50.041666666666693</v>
      </c>
      <c r="P105" s="35"/>
      <c r="Q105" s="52">
        <f t="shared" si="38"/>
        <v>1</v>
      </c>
      <c r="R105" s="24">
        <f t="shared" si="26"/>
        <v>0</v>
      </c>
      <c r="S105" s="24">
        <f t="shared" si="27"/>
        <v>47.5</v>
      </c>
      <c r="T105" s="35"/>
      <c r="U105" s="36">
        <f t="shared" si="28"/>
        <v>0</v>
      </c>
      <c r="V105" s="36">
        <f t="shared" si="39"/>
        <v>19.728070175438596</v>
      </c>
      <c r="W105" s="24">
        <f t="shared" si="40"/>
        <v>19.728070175438596</v>
      </c>
      <c r="X105" s="24">
        <f t="shared" si="41"/>
        <v>27.771929824561404</v>
      </c>
      <c r="Y105" s="32"/>
      <c r="Z105" s="34">
        <v>0</v>
      </c>
      <c r="AA105" s="25">
        <f t="shared" si="29"/>
        <v>0</v>
      </c>
      <c r="AB105" s="10">
        <f t="shared" si="30"/>
        <v>0</v>
      </c>
      <c r="AC105" s="26">
        <f t="shared" si="31"/>
        <v>100</v>
      </c>
      <c r="AD105" s="34"/>
      <c r="AE105" s="26">
        <f t="shared" si="32"/>
        <v>0</v>
      </c>
      <c r="AF105" s="34">
        <v>0</v>
      </c>
      <c r="AG105" s="25">
        <f t="shared" si="33"/>
        <v>1</v>
      </c>
      <c r="AH105" s="10">
        <f t="shared" si="34"/>
        <v>0</v>
      </c>
      <c r="AI105" s="26">
        <f t="shared" si="35"/>
        <v>-100</v>
      </c>
      <c r="AJ105" s="34"/>
    </row>
    <row r="106" spans="1:36">
      <c r="A106" s="33"/>
      <c r="B106" s="22">
        <f t="shared" si="36"/>
        <v>6.2499999999999903E-2</v>
      </c>
      <c r="C106" s="15"/>
      <c r="D106" s="51" t="s">
        <v>107</v>
      </c>
      <c r="E106" s="40"/>
      <c r="F106" s="31">
        <v>0</v>
      </c>
      <c r="G106" s="31">
        <v>0</v>
      </c>
      <c r="H106" s="52">
        <f t="shared" si="37"/>
        <v>0.52675438596491264</v>
      </c>
      <c r="J106" s="54">
        <f t="shared" si="22"/>
        <v>24.907663896583546</v>
      </c>
      <c r="K106" s="55">
        <f t="shared" si="23"/>
        <v>25.020833333333346</v>
      </c>
      <c r="L106" s="54">
        <f>MIN(J106:$J$136)</f>
        <v>-50</v>
      </c>
      <c r="M106" s="55">
        <f>MIN(K106:$K$136)</f>
        <v>2.0833333333351196E-2</v>
      </c>
      <c r="N106" s="24">
        <f t="shared" si="24"/>
        <v>-49.815327793167093</v>
      </c>
      <c r="O106" s="24">
        <f t="shared" si="25"/>
        <v>50.041666666666693</v>
      </c>
      <c r="P106" s="35"/>
      <c r="Q106" s="52">
        <f t="shared" si="38"/>
        <v>1</v>
      </c>
      <c r="R106" s="24">
        <f t="shared" si="26"/>
        <v>0</v>
      </c>
      <c r="S106" s="24">
        <f t="shared" si="27"/>
        <v>47.5</v>
      </c>
      <c r="T106" s="35"/>
      <c r="U106" s="36">
        <f t="shared" si="28"/>
        <v>0</v>
      </c>
      <c r="V106" s="36">
        <f t="shared" si="39"/>
        <v>19.728070175438596</v>
      </c>
      <c r="W106" s="24">
        <f t="shared" si="40"/>
        <v>19.728070175438596</v>
      </c>
      <c r="X106" s="24">
        <f t="shared" si="41"/>
        <v>27.771929824561404</v>
      </c>
      <c r="Y106" s="32"/>
      <c r="Z106" s="34">
        <v>0</v>
      </c>
      <c r="AA106" s="25">
        <f t="shared" si="29"/>
        <v>0</v>
      </c>
      <c r="AB106" s="10">
        <f t="shared" si="30"/>
        <v>0</v>
      </c>
      <c r="AC106" s="26">
        <f t="shared" si="31"/>
        <v>100</v>
      </c>
      <c r="AD106" s="34"/>
      <c r="AE106" s="26">
        <f t="shared" si="32"/>
        <v>0</v>
      </c>
      <c r="AF106" s="34">
        <v>0</v>
      </c>
      <c r="AG106" s="25">
        <f t="shared" si="33"/>
        <v>1</v>
      </c>
      <c r="AH106" s="10">
        <f t="shared" si="34"/>
        <v>0</v>
      </c>
      <c r="AI106" s="26">
        <f t="shared" si="35"/>
        <v>-100</v>
      </c>
      <c r="AJ106" s="34"/>
    </row>
    <row r="107" spans="1:36" s="44" customFormat="1" ht="14.45">
      <c r="A107" s="41"/>
      <c r="B107" s="22">
        <f t="shared" si="36"/>
        <v>6.3194444444444345E-2</v>
      </c>
      <c r="C107" s="42"/>
      <c r="D107" s="48" t="s">
        <v>108</v>
      </c>
      <c r="E107" s="43"/>
      <c r="F107" s="31">
        <v>100</v>
      </c>
      <c r="G107" s="31">
        <v>0</v>
      </c>
      <c r="H107" s="52">
        <f t="shared" si="37"/>
        <v>0.52675438596491264</v>
      </c>
      <c r="J107" s="54">
        <f t="shared" si="22"/>
        <v>24.907663896583546</v>
      </c>
      <c r="K107" s="55">
        <f t="shared" si="23"/>
        <v>25.020833333333346</v>
      </c>
      <c r="L107" s="54">
        <f>MIN(J107:$J$136)</f>
        <v>-50</v>
      </c>
      <c r="M107" s="55">
        <f>MIN(K107:$K$136)</f>
        <v>2.0833333333351196E-2</v>
      </c>
      <c r="N107" s="24">
        <f t="shared" si="24"/>
        <v>-49.815327793167093</v>
      </c>
      <c r="O107" s="24">
        <f t="shared" si="25"/>
        <v>50.041666666666693</v>
      </c>
      <c r="P107" s="45"/>
      <c r="Q107" s="52">
        <f t="shared" si="38"/>
        <v>1</v>
      </c>
      <c r="R107" s="24">
        <f t="shared" si="26"/>
        <v>0</v>
      </c>
      <c r="S107" s="24">
        <f t="shared" si="27"/>
        <v>47.5</v>
      </c>
      <c r="T107" s="45"/>
      <c r="U107" s="36">
        <f t="shared" si="28"/>
        <v>0</v>
      </c>
      <c r="V107" s="36">
        <f t="shared" si="39"/>
        <v>19.728070175438596</v>
      </c>
      <c r="W107" s="24">
        <f t="shared" si="40"/>
        <v>19.728070175438596</v>
      </c>
      <c r="X107" s="24">
        <f t="shared" si="41"/>
        <v>27.771929824561404</v>
      </c>
      <c r="Y107" s="46"/>
      <c r="Z107" s="34">
        <v>0</v>
      </c>
      <c r="AA107" s="25">
        <f t="shared" si="29"/>
        <v>0</v>
      </c>
      <c r="AB107" s="10">
        <f t="shared" si="30"/>
        <v>0</v>
      </c>
      <c r="AC107" s="26">
        <f t="shared" si="31"/>
        <v>100</v>
      </c>
      <c r="AD107" s="47"/>
      <c r="AE107" s="26">
        <f t="shared" si="32"/>
        <v>0</v>
      </c>
      <c r="AF107" s="34">
        <v>0</v>
      </c>
      <c r="AG107" s="25">
        <f t="shared" si="33"/>
        <v>1</v>
      </c>
      <c r="AH107" s="10">
        <f t="shared" si="34"/>
        <v>0</v>
      </c>
      <c r="AI107" s="26">
        <f t="shared" si="35"/>
        <v>-100</v>
      </c>
      <c r="AJ107" s="47"/>
    </row>
    <row r="108" spans="1:36" s="44" customFormat="1" ht="14.45">
      <c r="A108" s="41"/>
      <c r="B108" s="22">
        <f t="shared" si="36"/>
        <v>6.3888888888888787E-2</v>
      </c>
      <c r="C108" s="42"/>
      <c r="D108" s="48" t="s">
        <v>108</v>
      </c>
      <c r="E108" s="43"/>
      <c r="F108" s="31">
        <v>100</v>
      </c>
      <c r="G108" s="31">
        <v>0</v>
      </c>
      <c r="H108" s="52">
        <f t="shared" si="37"/>
        <v>0.49166666666666703</v>
      </c>
      <c r="J108" s="54">
        <f t="shared" si="22"/>
        <v>26.754385964912263</v>
      </c>
      <c r="K108" s="55">
        <f t="shared" si="23"/>
        <v>23.354166666666682</v>
      </c>
      <c r="L108" s="54">
        <f>MIN(J108:$J$136)</f>
        <v>-50</v>
      </c>
      <c r="M108" s="55">
        <f>MIN(K108:$K$136)</f>
        <v>2.0833333333351196E-2</v>
      </c>
      <c r="N108" s="24">
        <f t="shared" si="24"/>
        <v>-53.508771929824526</v>
      </c>
      <c r="O108" s="24">
        <f t="shared" si="25"/>
        <v>46.708333333333364</v>
      </c>
      <c r="P108" s="45"/>
      <c r="Q108" s="52">
        <f t="shared" si="38"/>
        <v>0.96491228070175439</v>
      </c>
      <c r="R108" s="24">
        <f t="shared" si="26"/>
        <v>1.8467220683287164</v>
      </c>
      <c r="S108" s="24">
        <f t="shared" si="27"/>
        <v>45.833333333333329</v>
      </c>
      <c r="T108" s="45"/>
      <c r="U108" s="36">
        <f t="shared" si="28"/>
        <v>0</v>
      </c>
      <c r="V108" s="36">
        <f t="shared" si="39"/>
        <v>19.728070175438596</v>
      </c>
      <c r="W108" s="24">
        <f t="shared" si="40"/>
        <v>21.574792243767313</v>
      </c>
      <c r="X108" s="24">
        <f t="shared" si="41"/>
        <v>26.105263157894733</v>
      </c>
      <c r="Y108" s="46"/>
      <c r="Z108" s="34">
        <v>0</v>
      </c>
      <c r="AA108" s="25">
        <f t="shared" si="29"/>
        <v>0</v>
      </c>
      <c r="AB108" s="10">
        <f t="shared" si="30"/>
        <v>0</v>
      </c>
      <c r="AC108" s="26">
        <f t="shared" si="31"/>
        <v>100</v>
      </c>
      <c r="AD108" s="47"/>
      <c r="AE108" s="26">
        <f t="shared" si="32"/>
        <v>0</v>
      </c>
      <c r="AF108" s="34">
        <v>0</v>
      </c>
      <c r="AG108" s="25">
        <f t="shared" si="33"/>
        <v>1</v>
      </c>
      <c r="AH108" s="10">
        <f t="shared" si="34"/>
        <v>0</v>
      </c>
      <c r="AI108" s="26">
        <f t="shared" si="35"/>
        <v>-100</v>
      </c>
      <c r="AJ108" s="47"/>
    </row>
    <row r="109" spans="1:36" s="44" customFormat="1" ht="14.45">
      <c r="A109" s="41"/>
      <c r="B109" s="22">
        <f t="shared" si="36"/>
        <v>6.4583333333333229E-2</v>
      </c>
      <c r="C109" s="42"/>
      <c r="D109" s="48" t="s">
        <v>108</v>
      </c>
      <c r="E109" s="43"/>
      <c r="F109" s="31">
        <v>100</v>
      </c>
      <c r="G109" s="31">
        <v>0</v>
      </c>
      <c r="H109" s="52">
        <f t="shared" si="37"/>
        <v>0.45657894736842142</v>
      </c>
      <c r="J109" s="54">
        <f t="shared" si="22"/>
        <v>28.60110803324098</v>
      </c>
      <c r="K109" s="55">
        <f t="shared" si="23"/>
        <v>21.687500000000014</v>
      </c>
      <c r="L109" s="54">
        <f>MIN(J109:$J$136)</f>
        <v>-50</v>
      </c>
      <c r="M109" s="55">
        <f>MIN(K109:$K$136)</f>
        <v>2.0833333333351196E-2</v>
      </c>
      <c r="N109" s="24">
        <f t="shared" si="24"/>
        <v>-57.202216066481959</v>
      </c>
      <c r="O109" s="24">
        <f t="shared" si="25"/>
        <v>43.375000000000028</v>
      </c>
      <c r="P109" s="45"/>
      <c r="Q109" s="52">
        <f t="shared" si="38"/>
        <v>0.92982456140350878</v>
      </c>
      <c r="R109" s="24">
        <f t="shared" si="26"/>
        <v>3.6934441366574329</v>
      </c>
      <c r="S109" s="24">
        <f t="shared" si="27"/>
        <v>44.166666666666664</v>
      </c>
      <c r="T109" s="45"/>
      <c r="U109" s="36">
        <f t="shared" si="28"/>
        <v>0</v>
      </c>
      <c r="V109" s="36">
        <f t="shared" si="39"/>
        <v>19.728070175438596</v>
      </c>
      <c r="W109" s="24">
        <f t="shared" si="40"/>
        <v>23.421514312096029</v>
      </c>
      <c r="X109" s="24">
        <f t="shared" si="41"/>
        <v>24.438596491228068</v>
      </c>
      <c r="Y109" s="46"/>
      <c r="Z109" s="34">
        <v>0</v>
      </c>
      <c r="AA109" s="25">
        <f t="shared" si="29"/>
        <v>0</v>
      </c>
      <c r="AB109" s="10">
        <f t="shared" si="30"/>
        <v>0</v>
      </c>
      <c r="AC109" s="26">
        <f t="shared" si="31"/>
        <v>100</v>
      </c>
      <c r="AD109" s="47"/>
      <c r="AE109" s="26">
        <f t="shared" si="32"/>
        <v>0</v>
      </c>
      <c r="AF109" s="34">
        <v>0</v>
      </c>
      <c r="AG109" s="25">
        <f t="shared" si="33"/>
        <v>1</v>
      </c>
      <c r="AH109" s="10">
        <f t="shared" si="34"/>
        <v>0</v>
      </c>
      <c r="AI109" s="26">
        <f t="shared" si="35"/>
        <v>-100</v>
      </c>
      <c r="AJ109" s="47"/>
    </row>
    <row r="110" spans="1:36" s="44" customFormat="1" ht="14.45">
      <c r="A110" s="41"/>
      <c r="B110" s="22">
        <f t="shared" si="36"/>
        <v>6.5277777777777671E-2</v>
      </c>
      <c r="C110" s="42"/>
      <c r="D110" s="48" t="s">
        <v>108</v>
      </c>
      <c r="E110" s="43"/>
      <c r="F110" s="31">
        <v>100</v>
      </c>
      <c r="G110" s="31">
        <v>0</v>
      </c>
      <c r="H110" s="52">
        <f t="shared" si="37"/>
        <v>0.42149122807017581</v>
      </c>
      <c r="J110" s="54">
        <f t="shared" si="22"/>
        <v>30.447830101569693</v>
      </c>
      <c r="K110" s="55">
        <f t="shared" si="23"/>
        <v>20.02083333333335</v>
      </c>
      <c r="L110" s="54">
        <f>MIN(J110:$J$136)</f>
        <v>-50</v>
      </c>
      <c r="M110" s="55">
        <f>MIN(K110:$K$136)</f>
        <v>2.0833333333351196E-2</v>
      </c>
      <c r="N110" s="24">
        <f t="shared" si="24"/>
        <v>-60.895660203139386</v>
      </c>
      <c r="O110" s="24">
        <f t="shared" si="25"/>
        <v>40.0416666666667</v>
      </c>
      <c r="P110" s="45"/>
      <c r="Q110" s="52">
        <f t="shared" si="38"/>
        <v>0.89473684210526316</v>
      </c>
      <c r="R110" s="24">
        <f t="shared" si="26"/>
        <v>5.5401662049861491</v>
      </c>
      <c r="S110" s="24">
        <f t="shared" si="27"/>
        <v>42.5</v>
      </c>
      <c r="T110" s="45"/>
      <c r="U110" s="36">
        <f t="shared" si="28"/>
        <v>0</v>
      </c>
      <c r="V110" s="36">
        <f t="shared" si="39"/>
        <v>19.728070175438596</v>
      </c>
      <c r="W110" s="24">
        <f t="shared" si="40"/>
        <v>25.268236380424746</v>
      </c>
      <c r="X110" s="24">
        <f t="shared" si="41"/>
        <v>22.771929824561404</v>
      </c>
      <c r="Y110" s="46"/>
      <c r="Z110" s="34">
        <v>0</v>
      </c>
      <c r="AA110" s="25">
        <f t="shared" si="29"/>
        <v>0</v>
      </c>
      <c r="AB110" s="10">
        <f t="shared" si="30"/>
        <v>0</v>
      </c>
      <c r="AC110" s="26">
        <f t="shared" si="31"/>
        <v>100</v>
      </c>
      <c r="AD110" s="47"/>
      <c r="AE110" s="26">
        <f t="shared" si="32"/>
        <v>0</v>
      </c>
      <c r="AF110" s="34">
        <v>0</v>
      </c>
      <c r="AG110" s="25">
        <f t="shared" si="33"/>
        <v>1</v>
      </c>
      <c r="AH110" s="10">
        <f t="shared" si="34"/>
        <v>0</v>
      </c>
      <c r="AI110" s="26">
        <f t="shared" si="35"/>
        <v>-100</v>
      </c>
      <c r="AJ110" s="47"/>
    </row>
    <row r="111" spans="1:36" s="44" customFormat="1" ht="14.45">
      <c r="A111" s="41"/>
      <c r="B111" s="22">
        <f t="shared" si="36"/>
        <v>6.5972222222222113E-2</v>
      </c>
      <c r="C111" s="42"/>
      <c r="D111" s="48" t="s">
        <v>108</v>
      </c>
      <c r="E111" s="43"/>
      <c r="F111" s="31">
        <v>100</v>
      </c>
      <c r="G111" s="31">
        <v>0</v>
      </c>
      <c r="H111" s="52">
        <f t="shared" si="37"/>
        <v>0.38640350877193019</v>
      </c>
      <c r="J111" s="54">
        <f t="shared" si="22"/>
        <v>32.294552169898409</v>
      </c>
      <c r="K111" s="55">
        <f t="shared" si="23"/>
        <v>18.354166666666686</v>
      </c>
      <c r="L111" s="54">
        <f>MIN(J111:$J$136)</f>
        <v>-50</v>
      </c>
      <c r="M111" s="55">
        <f>MIN(K111:$K$136)</f>
        <v>2.0833333333351196E-2</v>
      </c>
      <c r="N111" s="24">
        <f t="shared" si="24"/>
        <v>-64.589104339796819</v>
      </c>
      <c r="O111" s="24">
        <f t="shared" si="25"/>
        <v>36.708333333333371</v>
      </c>
      <c r="P111" s="45"/>
      <c r="Q111" s="52">
        <f t="shared" si="38"/>
        <v>0.85964912280701755</v>
      </c>
      <c r="R111" s="24">
        <f t="shared" si="26"/>
        <v>7.3868882733148657</v>
      </c>
      <c r="S111" s="24">
        <f t="shared" si="27"/>
        <v>40.833333333333329</v>
      </c>
      <c r="T111" s="45"/>
      <c r="U111" s="36">
        <f t="shared" si="28"/>
        <v>0</v>
      </c>
      <c r="V111" s="36">
        <f t="shared" si="39"/>
        <v>19.728070175438596</v>
      </c>
      <c r="W111" s="24">
        <f t="shared" si="40"/>
        <v>27.114958448753463</v>
      </c>
      <c r="X111" s="24">
        <f t="shared" si="41"/>
        <v>21.105263157894733</v>
      </c>
      <c r="Y111" s="46"/>
      <c r="Z111" s="34">
        <v>0</v>
      </c>
      <c r="AA111" s="25">
        <f t="shared" si="29"/>
        <v>0</v>
      </c>
      <c r="AB111" s="10">
        <f t="shared" si="30"/>
        <v>0</v>
      </c>
      <c r="AC111" s="26">
        <f t="shared" si="31"/>
        <v>100</v>
      </c>
      <c r="AD111" s="47"/>
      <c r="AE111" s="26">
        <f t="shared" si="32"/>
        <v>0</v>
      </c>
      <c r="AF111" s="34">
        <v>0</v>
      </c>
      <c r="AG111" s="25">
        <f t="shared" si="33"/>
        <v>1</v>
      </c>
      <c r="AH111" s="10">
        <f t="shared" si="34"/>
        <v>0</v>
      </c>
      <c r="AI111" s="26">
        <f t="shared" si="35"/>
        <v>-100</v>
      </c>
      <c r="AJ111" s="47"/>
    </row>
    <row r="112" spans="1:36" s="44" customFormat="1" ht="14.45">
      <c r="A112" s="41"/>
      <c r="B112" s="22">
        <f t="shared" si="36"/>
        <v>6.6666666666666555E-2</v>
      </c>
      <c r="C112" s="42"/>
      <c r="D112" s="48" t="s">
        <v>108</v>
      </c>
      <c r="E112" s="43"/>
      <c r="F112" s="31">
        <v>100</v>
      </c>
      <c r="G112" s="31">
        <v>0</v>
      </c>
      <c r="H112" s="52">
        <f t="shared" si="37"/>
        <v>0.35131578947368458</v>
      </c>
      <c r="J112" s="54">
        <f t="shared" si="22"/>
        <v>34.141274238227133</v>
      </c>
      <c r="K112" s="55">
        <f t="shared" si="23"/>
        <v>16.687500000000018</v>
      </c>
      <c r="L112" s="54">
        <f>MIN(J112:$J$136)</f>
        <v>-50</v>
      </c>
      <c r="M112" s="55">
        <f>MIN(K112:$K$136)</f>
        <v>2.0833333333351196E-2</v>
      </c>
      <c r="N112" s="24">
        <f t="shared" si="24"/>
        <v>-68.282548476454267</v>
      </c>
      <c r="O112" s="24">
        <f t="shared" si="25"/>
        <v>33.375000000000036</v>
      </c>
      <c r="P112" s="45"/>
      <c r="Q112" s="52">
        <f t="shared" si="38"/>
        <v>0.82456140350877194</v>
      </c>
      <c r="R112" s="24">
        <f t="shared" si="26"/>
        <v>9.2336103416435815</v>
      </c>
      <c r="S112" s="24">
        <f t="shared" si="27"/>
        <v>39.166666666666664</v>
      </c>
      <c r="T112" s="45"/>
      <c r="U112" s="36">
        <f t="shared" si="28"/>
        <v>0</v>
      </c>
      <c r="V112" s="36">
        <f t="shared" si="39"/>
        <v>19.728070175438596</v>
      </c>
      <c r="W112" s="24">
        <f t="shared" si="40"/>
        <v>28.961680517082179</v>
      </c>
      <c r="X112" s="24">
        <f t="shared" si="41"/>
        <v>19.438596491228068</v>
      </c>
      <c r="Y112" s="46"/>
      <c r="Z112" s="34">
        <v>0</v>
      </c>
      <c r="AA112" s="25">
        <f t="shared" si="29"/>
        <v>0</v>
      </c>
      <c r="AB112" s="10">
        <f t="shared" si="30"/>
        <v>0</v>
      </c>
      <c r="AC112" s="26">
        <f t="shared" si="31"/>
        <v>100</v>
      </c>
      <c r="AD112" s="47"/>
      <c r="AE112" s="26">
        <f t="shared" si="32"/>
        <v>0</v>
      </c>
      <c r="AF112" s="34">
        <v>0</v>
      </c>
      <c r="AG112" s="25">
        <f t="shared" si="33"/>
        <v>1</v>
      </c>
      <c r="AH112" s="10">
        <f t="shared" si="34"/>
        <v>0</v>
      </c>
      <c r="AI112" s="26">
        <f t="shared" si="35"/>
        <v>-100</v>
      </c>
      <c r="AJ112" s="47"/>
    </row>
    <row r="113" spans="1:36" s="44" customFormat="1" ht="14.45">
      <c r="A113" s="41"/>
      <c r="B113" s="22">
        <f t="shared" si="36"/>
        <v>6.7361111111110997E-2</v>
      </c>
      <c r="C113" s="42"/>
      <c r="D113" s="48" t="s">
        <v>108</v>
      </c>
      <c r="E113" s="43"/>
      <c r="F113" s="31">
        <v>100</v>
      </c>
      <c r="G113" s="31">
        <v>0</v>
      </c>
      <c r="H113" s="52">
        <f t="shared" si="37"/>
        <v>0.31622807017543897</v>
      </c>
      <c r="J113" s="54">
        <f t="shared" si="22"/>
        <v>35.98799630655585</v>
      </c>
      <c r="K113" s="55">
        <f t="shared" si="23"/>
        <v>15.020833333333352</v>
      </c>
      <c r="L113" s="54">
        <f>MIN(J113:$J$136)</f>
        <v>-50</v>
      </c>
      <c r="M113" s="55">
        <f>MIN(K113:$K$136)</f>
        <v>2.0833333333351196E-2</v>
      </c>
      <c r="N113" s="24">
        <f t="shared" si="24"/>
        <v>-71.9759926131117</v>
      </c>
      <c r="O113" s="24">
        <f t="shared" si="25"/>
        <v>30.041666666666703</v>
      </c>
      <c r="P113" s="45"/>
      <c r="Q113" s="52">
        <f t="shared" si="38"/>
        <v>0.78947368421052633</v>
      </c>
      <c r="R113" s="24">
        <f t="shared" si="26"/>
        <v>11.080332409972298</v>
      </c>
      <c r="S113" s="24">
        <f t="shared" si="27"/>
        <v>37.5</v>
      </c>
      <c r="T113" s="45"/>
      <c r="U113" s="36">
        <f t="shared" si="28"/>
        <v>0</v>
      </c>
      <c r="V113" s="36">
        <f t="shared" si="39"/>
        <v>19.728070175438596</v>
      </c>
      <c r="W113" s="24">
        <f t="shared" si="40"/>
        <v>30.808402585410896</v>
      </c>
      <c r="X113" s="24">
        <f t="shared" si="41"/>
        <v>17.771929824561404</v>
      </c>
      <c r="Y113" s="46"/>
      <c r="Z113" s="34">
        <v>0</v>
      </c>
      <c r="AA113" s="25">
        <f t="shared" si="29"/>
        <v>0</v>
      </c>
      <c r="AB113" s="10">
        <f t="shared" si="30"/>
        <v>0</v>
      </c>
      <c r="AC113" s="26">
        <f t="shared" si="31"/>
        <v>100</v>
      </c>
      <c r="AD113" s="47"/>
      <c r="AE113" s="26">
        <f t="shared" si="32"/>
        <v>0</v>
      </c>
      <c r="AF113" s="34">
        <v>0</v>
      </c>
      <c r="AG113" s="25">
        <f t="shared" si="33"/>
        <v>1</v>
      </c>
      <c r="AH113" s="10">
        <f t="shared" si="34"/>
        <v>0</v>
      </c>
      <c r="AI113" s="26">
        <f t="shared" si="35"/>
        <v>-100</v>
      </c>
      <c r="AJ113" s="47"/>
    </row>
    <row r="114" spans="1:36" s="44" customFormat="1" ht="14.45">
      <c r="A114" s="41"/>
      <c r="B114" s="22">
        <f t="shared" si="36"/>
        <v>6.8055555555555439E-2</v>
      </c>
      <c r="C114" s="42"/>
      <c r="D114" s="48" t="s">
        <v>108</v>
      </c>
      <c r="E114" s="43"/>
      <c r="F114" s="31">
        <v>100</v>
      </c>
      <c r="G114" s="31">
        <v>0</v>
      </c>
      <c r="H114" s="52">
        <f t="shared" si="37"/>
        <v>0.28114035087719336</v>
      </c>
      <c r="J114" s="54">
        <f t="shared" si="22"/>
        <v>37.834718374884567</v>
      </c>
      <c r="K114" s="55">
        <f t="shared" si="23"/>
        <v>13.354166666666684</v>
      </c>
      <c r="L114" s="54">
        <f>MIN(J114:$J$136)</f>
        <v>-50</v>
      </c>
      <c r="M114" s="55">
        <f>MIN(K114:$K$136)</f>
        <v>2.0833333333351196E-2</v>
      </c>
      <c r="N114" s="24">
        <f t="shared" si="24"/>
        <v>-75.669436749769133</v>
      </c>
      <c r="O114" s="24">
        <f t="shared" si="25"/>
        <v>26.708333333333368</v>
      </c>
      <c r="P114" s="45"/>
      <c r="Q114" s="52">
        <f t="shared" si="38"/>
        <v>0.75438596491228072</v>
      </c>
      <c r="R114" s="24">
        <f t="shared" si="26"/>
        <v>12.927054478301015</v>
      </c>
      <c r="S114" s="24">
        <f t="shared" si="27"/>
        <v>35.833333333333329</v>
      </c>
      <c r="T114" s="45"/>
      <c r="U114" s="36">
        <f t="shared" si="28"/>
        <v>0</v>
      </c>
      <c r="V114" s="36">
        <f t="shared" si="39"/>
        <v>19.728070175438596</v>
      </c>
      <c r="W114" s="24">
        <f t="shared" si="40"/>
        <v>32.655124653739612</v>
      </c>
      <c r="X114" s="24">
        <f t="shared" si="41"/>
        <v>16.105263157894733</v>
      </c>
      <c r="Y114" s="46"/>
      <c r="Z114" s="34">
        <v>0</v>
      </c>
      <c r="AA114" s="25">
        <f t="shared" si="29"/>
        <v>0</v>
      </c>
      <c r="AB114" s="10">
        <f t="shared" si="30"/>
        <v>0</v>
      </c>
      <c r="AC114" s="26">
        <f t="shared" si="31"/>
        <v>100</v>
      </c>
      <c r="AD114" s="47"/>
      <c r="AE114" s="26">
        <f t="shared" si="32"/>
        <v>0</v>
      </c>
      <c r="AF114" s="34">
        <v>0</v>
      </c>
      <c r="AG114" s="25">
        <f t="shared" si="33"/>
        <v>1</v>
      </c>
      <c r="AH114" s="10">
        <f t="shared" si="34"/>
        <v>0</v>
      </c>
      <c r="AI114" s="26">
        <f t="shared" si="35"/>
        <v>-100</v>
      </c>
      <c r="AJ114" s="47"/>
    </row>
    <row r="115" spans="1:36" s="44" customFormat="1" ht="14.45">
      <c r="A115" s="41"/>
      <c r="B115" s="22">
        <f t="shared" si="36"/>
        <v>6.8749999999999881E-2</v>
      </c>
      <c r="C115" s="42"/>
      <c r="D115" s="48" t="s">
        <v>108</v>
      </c>
      <c r="E115" s="43"/>
      <c r="F115" s="31">
        <v>100</v>
      </c>
      <c r="G115" s="31">
        <v>0</v>
      </c>
      <c r="H115" s="52">
        <f t="shared" si="37"/>
        <v>0.24605263157894774</v>
      </c>
      <c r="J115" s="54">
        <f t="shared" si="22"/>
        <v>39.681440443213283</v>
      </c>
      <c r="K115" s="55">
        <f t="shared" si="23"/>
        <v>11.687500000000018</v>
      </c>
      <c r="L115" s="54">
        <f>MIN(J115:$J$136)</f>
        <v>-50</v>
      </c>
      <c r="M115" s="55">
        <f>MIN(K115:$K$136)</f>
        <v>2.0833333333351196E-2</v>
      </c>
      <c r="N115" s="24">
        <f t="shared" si="24"/>
        <v>-79.362880886426566</v>
      </c>
      <c r="O115" s="24">
        <f t="shared" si="25"/>
        <v>23.375000000000036</v>
      </c>
      <c r="P115" s="45"/>
      <c r="Q115" s="52">
        <f t="shared" si="38"/>
        <v>0.7192982456140351</v>
      </c>
      <c r="R115" s="24">
        <f t="shared" si="26"/>
        <v>14.773776546629731</v>
      </c>
      <c r="S115" s="24">
        <f t="shared" si="27"/>
        <v>34.166666666666664</v>
      </c>
      <c r="T115" s="45"/>
      <c r="U115" s="36">
        <f t="shared" si="28"/>
        <v>0</v>
      </c>
      <c r="V115" s="36">
        <f t="shared" si="39"/>
        <v>19.728070175438596</v>
      </c>
      <c r="W115" s="24">
        <f t="shared" si="40"/>
        <v>34.501846722068329</v>
      </c>
      <c r="X115" s="24">
        <f t="shared" si="41"/>
        <v>14.438596491228068</v>
      </c>
      <c r="Y115" s="46"/>
      <c r="Z115" s="34">
        <v>0</v>
      </c>
      <c r="AA115" s="25">
        <f t="shared" si="29"/>
        <v>0</v>
      </c>
      <c r="AB115" s="10">
        <f t="shared" si="30"/>
        <v>0</v>
      </c>
      <c r="AC115" s="26">
        <f t="shared" si="31"/>
        <v>100</v>
      </c>
      <c r="AD115" s="47"/>
      <c r="AE115" s="26">
        <f t="shared" si="32"/>
        <v>0</v>
      </c>
      <c r="AF115" s="34">
        <v>0</v>
      </c>
      <c r="AG115" s="25">
        <f t="shared" si="33"/>
        <v>1</v>
      </c>
      <c r="AH115" s="10">
        <f t="shared" si="34"/>
        <v>0</v>
      </c>
      <c r="AI115" s="26">
        <f t="shared" si="35"/>
        <v>-100</v>
      </c>
      <c r="AJ115" s="47"/>
    </row>
    <row r="116" spans="1:36" s="44" customFormat="1" ht="14.45">
      <c r="A116" s="41"/>
      <c r="B116" s="22">
        <f t="shared" si="36"/>
        <v>6.9444444444444323E-2</v>
      </c>
      <c r="C116" s="42"/>
      <c r="D116" s="48" t="s">
        <v>108</v>
      </c>
      <c r="E116" s="43"/>
      <c r="F116" s="31">
        <v>100</v>
      </c>
      <c r="G116" s="31">
        <v>0</v>
      </c>
      <c r="H116" s="52">
        <f t="shared" si="37"/>
        <v>0.21096491228070213</v>
      </c>
      <c r="J116" s="54">
        <f t="shared" si="22"/>
        <v>41.528162511542</v>
      </c>
      <c r="K116" s="55">
        <f t="shared" si="23"/>
        <v>10.020833333333352</v>
      </c>
      <c r="L116" s="54">
        <f>MIN(J116:$J$136)</f>
        <v>-50</v>
      </c>
      <c r="M116" s="55">
        <f>MIN(K116:$K$136)</f>
        <v>2.0833333333351196E-2</v>
      </c>
      <c r="N116" s="24">
        <f t="shared" si="24"/>
        <v>-83.056325023084</v>
      </c>
      <c r="O116" s="24">
        <f t="shared" si="25"/>
        <v>20.041666666666703</v>
      </c>
      <c r="P116" s="45"/>
      <c r="Q116" s="52">
        <f t="shared" si="38"/>
        <v>0.68421052631578949</v>
      </c>
      <c r="R116" s="24">
        <f t="shared" si="26"/>
        <v>16.62049861495845</v>
      </c>
      <c r="S116" s="24">
        <f t="shared" si="27"/>
        <v>32.5</v>
      </c>
      <c r="T116" s="45"/>
      <c r="U116" s="36">
        <f t="shared" si="28"/>
        <v>0</v>
      </c>
      <c r="V116" s="36">
        <f t="shared" si="39"/>
        <v>19.728070175438596</v>
      </c>
      <c r="W116" s="24">
        <f t="shared" si="40"/>
        <v>36.348568790397046</v>
      </c>
      <c r="X116" s="24">
        <f t="shared" si="41"/>
        <v>12.771929824561404</v>
      </c>
      <c r="Y116" s="46"/>
      <c r="Z116" s="34">
        <v>0</v>
      </c>
      <c r="AA116" s="25">
        <f t="shared" si="29"/>
        <v>0</v>
      </c>
      <c r="AB116" s="10">
        <f t="shared" si="30"/>
        <v>0</v>
      </c>
      <c r="AC116" s="26">
        <f t="shared" si="31"/>
        <v>100</v>
      </c>
      <c r="AD116" s="47"/>
      <c r="AE116" s="26">
        <f t="shared" si="32"/>
        <v>0</v>
      </c>
      <c r="AF116" s="34">
        <v>0</v>
      </c>
      <c r="AG116" s="25">
        <f t="shared" si="33"/>
        <v>1</v>
      </c>
      <c r="AH116" s="10">
        <f t="shared" si="34"/>
        <v>0</v>
      </c>
      <c r="AI116" s="26">
        <f t="shared" si="35"/>
        <v>-100</v>
      </c>
      <c r="AJ116" s="47"/>
    </row>
    <row r="117" spans="1:36" s="44" customFormat="1" ht="14.45">
      <c r="A117" s="41"/>
      <c r="B117" s="22">
        <f t="shared" si="36"/>
        <v>7.0138888888888765E-2</v>
      </c>
      <c r="C117" s="42"/>
      <c r="D117" s="48" t="s">
        <v>108</v>
      </c>
      <c r="E117" s="43"/>
      <c r="F117" s="31">
        <v>100</v>
      </c>
      <c r="G117" s="31">
        <v>0</v>
      </c>
      <c r="H117" s="52">
        <f t="shared" si="37"/>
        <v>0.17587719298245652</v>
      </c>
      <c r="J117" s="54">
        <f t="shared" si="22"/>
        <v>43.374884579870717</v>
      </c>
      <c r="K117" s="55">
        <f t="shared" si="23"/>
        <v>8.3541666666666838</v>
      </c>
      <c r="L117" s="54">
        <f>MIN(J117:$J$136)</f>
        <v>-50</v>
      </c>
      <c r="M117" s="55">
        <f>MIN(K117:$K$136)</f>
        <v>2.0833333333351196E-2</v>
      </c>
      <c r="N117" s="24">
        <f t="shared" si="24"/>
        <v>-86.749769159741433</v>
      </c>
      <c r="O117" s="24">
        <f t="shared" si="25"/>
        <v>16.708333333333368</v>
      </c>
      <c r="P117" s="45"/>
      <c r="Q117" s="52">
        <f t="shared" si="38"/>
        <v>0.64912280701754388</v>
      </c>
      <c r="R117" s="24">
        <f t="shared" si="26"/>
        <v>18.467220683287163</v>
      </c>
      <c r="S117" s="24">
        <f t="shared" si="27"/>
        <v>30.833333333333332</v>
      </c>
      <c r="T117" s="45"/>
      <c r="U117" s="36">
        <f t="shared" si="28"/>
        <v>0</v>
      </c>
      <c r="V117" s="36">
        <f t="shared" si="39"/>
        <v>19.728070175438596</v>
      </c>
      <c r="W117" s="24">
        <f t="shared" si="40"/>
        <v>38.195290858725755</v>
      </c>
      <c r="X117" s="24">
        <f t="shared" si="41"/>
        <v>11.105263157894736</v>
      </c>
      <c r="Y117" s="46"/>
      <c r="Z117" s="34">
        <v>0</v>
      </c>
      <c r="AA117" s="25">
        <f t="shared" si="29"/>
        <v>0</v>
      </c>
      <c r="AB117" s="10">
        <f t="shared" si="30"/>
        <v>0</v>
      </c>
      <c r="AC117" s="26">
        <f t="shared" si="31"/>
        <v>100</v>
      </c>
      <c r="AD117" s="47"/>
      <c r="AE117" s="26">
        <f t="shared" si="32"/>
        <v>0</v>
      </c>
      <c r="AF117" s="34">
        <v>0</v>
      </c>
      <c r="AG117" s="25">
        <f t="shared" si="33"/>
        <v>1</v>
      </c>
      <c r="AH117" s="10">
        <f t="shared" si="34"/>
        <v>0</v>
      </c>
      <c r="AI117" s="26">
        <f t="shared" si="35"/>
        <v>-100</v>
      </c>
      <c r="AJ117" s="47"/>
    </row>
    <row r="118" spans="1:36" s="44" customFormat="1" ht="14.45">
      <c r="A118" s="41"/>
      <c r="B118" s="22">
        <f t="shared" si="36"/>
        <v>7.0833333333333207E-2</v>
      </c>
      <c r="C118" s="42"/>
      <c r="D118" s="48" t="s">
        <v>108</v>
      </c>
      <c r="E118" s="43"/>
      <c r="F118" s="31">
        <v>100</v>
      </c>
      <c r="G118" s="31">
        <v>0</v>
      </c>
      <c r="H118" s="52">
        <f t="shared" si="37"/>
        <v>0.14078947368421091</v>
      </c>
      <c r="J118" s="54">
        <f t="shared" si="22"/>
        <v>45.221606648199426</v>
      </c>
      <c r="K118" s="55">
        <f t="shared" si="23"/>
        <v>6.6875000000000178</v>
      </c>
      <c r="L118" s="54">
        <f>MIN(J118:$J$136)</f>
        <v>-50</v>
      </c>
      <c r="M118" s="55">
        <f>MIN(K118:$K$136)</f>
        <v>2.0833333333351196E-2</v>
      </c>
      <c r="N118" s="24">
        <f t="shared" si="24"/>
        <v>-90.443213296398852</v>
      </c>
      <c r="O118" s="24">
        <f t="shared" si="25"/>
        <v>13.375000000000036</v>
      </c>
      <c r="P118" s="45"/>
      <c r="Q118" s="52">
        <f t="shared" si="38"/>
        <v>0.61403508771929827</v>
      </c>
      <c r="R118" s="24">
        <f t="shared" si="26"/>
        <v>20.31394275161588</v>
      </c>
      <c r="S118" s="24">
        <f t="shared" si="27"/>
        <v>29.166666666666668</v>
      </c>
      <c r="T118" s="45"/>
      <c r="U118" s="36">
        <f t="shared" si="28"/>
        <v>0</v>
      </c>
      <c r="V118" s="36">
        <f t="shared" si="39"/>
        <v>19.728070175438596</v>
      </c>
      <c r="W118" s="24">
        <f t="shared" si="40"/>
        <v>40.042012927054472</v>
      </c>
      <c r="X118" s="24">
        <f t="shared" si="41"/>
        <v>9.438596491228072</v>
      </c>
      <c r="Y118" s="46"/>
      <c r="Z118" s="34">
        <v>0</v>
      </c>
      <c r="AA118" s="25">
        <f t="shared" si="29"/>
        <v>0</v>
      </c>
      <c r="AB118" s="10">
        <f t="shared" si="30"/>
        <v>0</v>
      </c>
      <c r="AC118" s="26">
        <f t="shared" si="31"/>
        <v>100</v>
      </c>
      <c r="AD118" s="47"/>
      <c r="AE118" s="26">
        <f t="shared" si="32"/>
        <v>0</v>
      </c>
      <c r="AF118" s="34">
        <v>0</v>
      </c>
      <c r="AG118" s="25">
        <f t="shared" si="33"/>
        <v>1</v>
      </c>
      <c r="AH118" s="10">
        <f t="shared" si="34"/>
        <v>0</v>
      </c>
      <c r="AI118" s="26">
        <f t="shared" si="35"/>
        <v>-100</v>
      </c>
      <c r="AJ118" s="47"/>
    </row>
    <row r="119" spans="1:36" s="44" customFormat="1" ht="14.45">
      <c r="A119" s="41"/>
      <c r="B119" s="22">
        <f t="shared" si="36"/>
        <v>7.1527777777777649E-2</v>
      </c>
      <c r="C119" s="42"/>
      <c r="D119" s="48" t="s">
        <v>108</v>
      </c>
      <c r="E119" s="43"/>
      <c r="F119" s="31">
        <v>100</v>
      </c>
      <c r="G119" s="31">
        <v>0</v>
      </c>
      <c r="H119" s="52">
        <f t="shared" si="37"/>
        <v>0.1057017543859653</v>
      </c>
      <c r="J119" s="54">
        <f t="shared" si="22"/>
        <v>47.068328716528143</v>
      </c>
      <c r="K119" s="55">
        <f t="shared" si="23"/>
        <v>5.0208333333333508</v>
      </c>
      <c r="L119" s="54">
        <f>MIN(J119:$J$136)</f>
        <v>-50</v>
      </c>
      <c r="M119" s="55">
        <f>MIN(K119:$K$136)</f>
        <v>2.0833333333351196E-2</v>
      </c>
      <c r="N119" s="24">
        <f t="shared" si="24"/>
        <v>-94.136657433056286</v>
      </c>
      <c r="O119" s="24">
        <f t="shared" si="25"/>
        <v>10.041666666666702</v>
      </c>
      <c r="P119" s="45"/>
      <c r="Q119" s="52">
        <f t="shared" si="38"/>
        <v>0.57894736842105265</v>
      </c>
      <c r="R119" s="24">
        <f t="shared" si="26"/>
        <v>22.160664819944596</v>
      </c>
      <c r="S119" s="24">
        <f t="shared" si="27"/>
        <v>27.5</v>
      </c>
      <c r="T119" s="45"/>
      <c r="U119" s="36">
        <f t="shared" si="28"/>
        <v>0</v>
      </c>
      <c r="V119" s="36">
        <f t="shared" si="39"/>
        <v>19.728070175438596</v>
      </c>
      <c r="W119" s="24">
        <f t="shared" si="40"/>
        <v>41.888734995383189</v>
      </c>
      <c r="X119" s="24">
        <f t="shared" si="41"/>
        <v>7.7719298245614041</v>
      </c>
      <c r="Y119" s="46"/>
      <c r="Z119" s="34">
        <v>0</v>
      </c>
      <c r="AA119" s="25">
        <f t="shared" si="29"/>
        <v>0</v>
      </c>
      <c r="AB119" s="10">
        <f t="shared" si="30"/>
        <v>0</v>
      </c>
      <c r="AC119" s="26">
        <f t="shared" si="31"/>
        <v>100</v>
      </c>
      <c r="AD119" s="47"/>
      <c r="AE119" s="26">
        <f t="shared" si="32"/>
        <v>0</v>
      </c>
      <c r="AF119" s="34">
        <v>0</v>
      </c>
      <c r="AG119" s="25">
        <f t="shared" si="33"/>
        <v>1</v>
      </c>
      <c r="AH119" s="10">
        <f t="shared" si="34"/>
        <v>0</v>
      </c>
      <c r="AI119" s="26">
        <f t="shared" si="35"/>
        <v>-100</v>
      </c>
      <c r="AJ119" s="47"/>
    </row>
    <row r="120" spans="1:36" s="44" customFormat="1" ht="14.45">
      <c r="A120" s="41"/>
      <c r="B120" s="22">
        <f t="shared" si="36"/>
        <v>7.2222222222222091E-2</v>
      </c>
      <c r="C120" s="42"/>
      <c r="D120" s="48" t="s">
        <v>108</v>
      </c>
      <c r="E120" s="43"/>
      <c r="F120" s="31">
        <v>100</v>
      </c>
      <c r="G120" s="31">
        <v>0</v>
      </c>
      <c r="H120" s="52">
        <f t="shared" si="37"/>
        <v>7.0614035087719684E-2</v>
      </c>
      <c r="J120" s="54">
        <f t="shared" si="22"/>
        <v>48.915050784856859</v>
      </c>
      <c r="K120" s="55">
        <f t="shared" si="23"/>
        <v>3.3541666666666852</v>
      </c>
      <c r="L120" s="54">
        <f>MIN(J120:$J$136)</f>
        <v>-50</v>
      </c>
      <c r="M120" s="55">
        <f>MIN(K120:$K$136)</f>
        <v>2.0833333333351196E-2</v>
      </c>
      <c r="N120" s="24">
        <f t="shared" si="24"/>
        <v>-97.830101569713719</v>
      </c>
      <c r="O120" s="24">
        <f t="shared" si="25"/>
        <v>6.7083333333333703</v>
      </c>
      <c r="P120" s="45"/>
      <c r="Q120" s="52">
        <f t="shared" si="38"/>
        <v>0.54385964912280704</v>
      </c>
      <c r="R120" s="24">
        <f t="shared" si="26"/>
        <v>24.007386888273313</v>
      </c>
      <c r="S120" s="24">
        <f t="shared" si="27"/>
        <v>25.833333333333336</v>
      </c>
      <c r="T120" s="45"/>
      <c r="U120" s="36">
        <f t="shared" si="28"/>
        <v>0</v>
      </c>
      <c r="V120" s="36">
        <f t="shared" si="39"/>
        <v>19.728070175438596</v>
      </c>
      <c r="W120" s="24">
        <f t="shared" si="40"/>
        <v>43.735457063711905</v>
      </c>
      <c r="X120" s="24">
        <f t="shared" si="41"/>
        <v>6.1052631578947398</v>
      </c>
      <c r="Y120" s="46"/>
      <c r="Z120" s="34">
        <v>0</v>
      </c>
      <c r="AA120" s="25">
        <f t="shared" si="29"/>
        <v>0</v>
      </c>
      <c r="AB120" s="10">
        <f t="shared" si="30"/>
        <v>0</v>
      </c>
      <c r="AC120" s="26">
        <f t="shared" si="31"/>
        <v>100</v>
      </c>
      <c r="AD120" s="47"/>
      <c r="AE120" s="26">
        <f t="shared" si="32"/>
        <v>0</v>
      </c>
      <c r="AF120" s="34">
        <v>0</v>
      </c>
      <c r="AG120" s="25">
        <f t="shared" si="33"/>
        <v>1</v>
      </c>
      <c r="AH120" s="10">
        <f t="shared" si="34"/>
        <v>0</v>
      </c>
      <c r="AI120" s="26">
        <f t="shared" si="35"/>
        <v>-100</v>
      </c>
      <c r="AJ120" s="47"/>
    </row>
    <row r="121" spans="1:36" s="44" customFormat="1" ht="14.45">
      <c r="A121" s="41"/>
      <c r="B121" s="22">
        <f t="shared" si="36"/>
        <v>7.2916666666666533E-2</v>
      </c>
      <c r="C121" s="42"/>
      <c r="D121" s="48" t="s">
        <v>108</v>
      </c>
      <c r="E121" s="43"/>
      <c r="F121" s="31">
        <v>100</v>
      </c>
      <c r="G121" s="31">
        <v>0</v>
      </c>
      <c r="H121" s="52">
        <f t="shared" si="37"/>
        <v>3.5526315789474065E-2</v>
      </c>
      <c r="J121" s="54">
        <f t="shared" si="22"/>
        <v>-50</v>
      </c>
      <c r="K121" s="55">
        <f t="shared" si="23"/>
        <v>1.687500000000018</v>
      </c>
      <c r="L121" s="54">
        <f>MIN(J121:$J$136)</f>
        <v>-50</v>
      </c>
      <c r="M121" s="55">
        <f>MIN(K121:$K$136)</f>
        <v>2.0833333333351196E-2</v>
      </c>
      <c r="N121" s="24">
        <f t="shared" si="24"/>
        <v>100</v>
      </c>
      <c r="O121" s="24">
        <f t="shared" si="25"/>
        <v>3.375000000000036</v>
      </c>
      <c r="P121" s="45"/>
      <c r="Q121" s="52">
        <f t="shared" si="38"/>
        <v>0.50877192982456143</v>
      </c>
      <c r="R121" s="24">
        <f t="shared" si="26"/>
        <v>25.85410895660203</v>
      </c>
      <c r="S121" s="24">
        <f t="shared" si="27"/>
        <v>24.166666666666668</v>
      </c>
      <c r="T121" s="45"/>
      <c r="U121" s="36">
        <f t="shared" si="28"/>
        <v>0</v>
      </c>
      <c r="V121" s="36">
        <f t="shared" si="39"/>
        <v>19.728070175438596</v>
      </c>
      <c r="W121" s="24">
        <f t="shared" si="40"/>
        <v>45.582179132040622</v>
      </c>
      <c r="X121" s="24">
        <f t="shared" si="41"/>
        <v>4.438596491228072</v>
      </c>
      <c r="Y121" s="46"/>
      <c r="Z121" s="34">
        <v>0</v>
      </c>
      <c r="AA121" s="25">
        <f t="shared" si="29"/>
        <v>0</v>
      </c>
      <c r="AB121" s="10">
        <f t="shared" si="30"/>
        <v>0</v>
      </c>
      <c r="AC121" s="26">
        <f t="shared" si="31"/>
        <v>100</v>
      </c>
      <c r="AD121" s="47"/>
      <c r="AE121" s="26">
        <f t="shared" si="32"/>
        <v>0</v>
      </c>
      <c r="AF121" s="34">
        <v>0</v>
      </c>
      <c r="AG121" s="25">
        <f t="shared" si="33"/>
        <v>1</v>
      </c>
      <c r="AH121" s="10">
        <f t="shared" si="34"/>
        <v>0</v>
      </c>
      <c r="AI121" s="26">
        <f t="shared" si="35"/>
        <v>-100</v>
      </c>
      <c r="AJ121" s="47"/>
    </row>
    <row r="122" spans="1:36" s="44" customFormat="1" ht="14.45">
      <c r="A122" s="41"/>
      <c r="B122" s="22">
        <f t="shared" si="36"/>
        <v>7.3611111111110974E-2</v>
      </c>
      <c r="C122" s="42"/>
      <c r="D122" s="48" t="s">
        <v>108</v>
      </c>
      <c r="E122" s="43"/>
      <c r="F122" s="31">
        <v>0</v>
      </c>
      <c r="G122" s="31">
        <v>0</v>
      </c>
      <c r="H122" s="52">
        <f t="shared" si="37"/>
        <v>4.3859649122844624E-4</v>
      </c>
      <c r="J122" s="54">
        <f t="shared" si="22"/>
        <v>-50</v>
      </c>
      <c r="K122" s="55">
        <f t="shared" si="23"/>
        <v>2.0833333333351196E-2</v>
      </c>
      <c r="L122" s="54">
        <f>MIN(J122:$J$136)</f>
        <v>-50</v>
      </c>
      <c r="M122" s="55">
        <f>MIN(K122:$K$136)</f>
        <v>2.0833333333351196E-2</v>
      </c>
      <c r="N122" s="24">
        <f t="shared" si="24"/>
        <v>100</v>
      </c>
      <c r="O122" s="24">
        <f t="shared" si="25"/>
        <v>4.1666666666702393E-2</v>
      </c>
      <c r="P122" s="45"/>
      <c r="Q122" s="52">
        <f t="shared" si="38"/>
        <v>0.47368421052631582</v>
      </c>
      <c r="R122" s="24">
        <f t="shared" si="26"/>
        <v>27.700831024930746</v>
      </c>
      <c r="S122" s="24">
        <f t="shared" si="27"/>
        <v>22.5</v>
      </c>
      <c r="T122" s="45"/>
      <c r="U122" s="36">
        <f t="shared" si="28"/>
        <v>0</v>
      </c>
      <c r="V122" s="36">
        <f t="shared" si="39"/>
        <v>19.728070175438596</v>
      </c>
      <c r="W122" s="24">
        <f t="shared" si="40"/>
        <v>47.428901200369339</v>
      </c>
      <c r="X122" s="24">
        <f t="shared" si="41"/>
        <v>2.7719298245614041</v>
      </c>
      <c r="Y122" s="46"/>
      <c r="Z122" s="34">
        <v>0</v>
      </c>
      <c r="AA122" s="25">
        <f t="shared" si="29"/>
        <v>0</v>
      </c>
      <c r="AB122" s="10">
        <f t="shared" si="30"/>
        <v>0</v>
      </c>
      <c r="AC122" s="26">
        <f t="shared" si="31"/>
        <v>100</v>
      </c>
      <c r="AD122" s="47"/>
      <c r="AE122" s="26">
        <f t="shared" si="32"/>
        <v>0</v>
      </c>
      <c r="AF122" s="34">
        <v>0</v>
      </c>
      <c r="AG122" s="25">
        <f t="shared" si="33"/>
        <v>1</v>
      </c>
      <c r="AH122" s="10">
        <f t="shared" si="34"/>
        <v>0</v>
      </c>
      <c r="AI122" s="26">
        <f t="shared" si="35"/>
        <v>-100</v>
      </c>
      <c r="AJ122" s="47"/>
    </row>
    <row r="123" spans="1:36" s="44" customFormat="1" ht="14.45">
      <c r="A123" s="41"/>
      <c r="B123" s="22">
        <f t="shared" si="36"/>
        <v>7.4305555555555416E-2</v>
      </c>
      <c r="C123" s="42"/>
      <c r="D123" s="48" t="s">
        <v>108</v>
      </c>
      <c r="E123" s="43"/>
      <c r="F123" s="31">
        <v>0</v>
      </c>
      <c r="G123" s="31">
        <v>0</v>
      </c>
      <c r="H123" s="52">
        <f t="shared" si="37"/>
        <v>4.3859649122844624E-4</v>
      </c>
      <c r="J123" s="54">
        <f t="shared" si="22"/>
        <v>-50</v>
      </c>
      <c r="K123" s="55">
        <f t="shared" si="23"/>
        <v>2.0833333333351196E-2</v>
      </c>
      <c r="L123" s="54">
        <f>MIN(J123:$J$136)</f>
        <v>-50</v>
      </c>
      <c r="M123" s="55">
        <f>MIN(K123:$K$136)</f>
        <v>2.0833333333351196E-2</v>
      </c>
      <c r="N123" s="24">
        <f t="shared" si="24"/>
        <v>100</v>
      </c>
      <c r="O123" s="24">
        <f t="shared" si="25"/>
        <v>4.1666666666702393E-2</v>
      </c>
      <c r="P123" s="45"/>
      <c r="Q123" s="52">
        <f t="shared" si="38"/>
        <v>0.47368421052631582</v>
      </c>
      <c r="R123" s="24">
        <f t="shared" si="26"/>
        <v>27.700831024930746</v>
      </c>
      <c r="S123" s="24">
        <f t="shared" si="27"/>
        <v>22.5</v>
      </c>
      <c r="T123" s="45"/>
      <c r="U123" s="36">
        <f t="shared" si="28"/>
        <v>0</v>
      </c>
      <c r="V123" s="36">
        <f t="shared" si="39"/>
        <v>19.728070175438596</v>
      </c>
      <c r="W123" s="24">
        <f t="shared" si="40"/>
        <v>47.428901200369339</v>
      </c>
      <c r="X123" s="24">
        <f t="shared" si="41"/>
        <v>2.7719298245614041</v>
      </c>
      <c r="Y123" s="46"/>
      <c r="Z123" s="34">
        <v>0</v>
      </c>
      <c r="AA123" s="25">
        <f t="shared" si="29"/>
        <v>0</v>
      </c>
      <c r="AB123" s="10">
        <f t="shared" si="30"/>
        <v>0</v>
      </c>
      <c r="AC123" s="26">
        <f t="shared" si="31"/>
        <v>100</v>
      </c>
      <c r="AD123" s="47"/>
      <c r="AE123" s="26">
        <f t="shared" si="32"/>
        <v>0</v>
      </c>
      <c r="AF123" s="34">
        <v>0</v>
      </c>
      <c r="AG123" s="25">
        <f t="shared" si="33"/>
        <v>1</v>
      </c>
      <c r="AH123" s="10">
        <f t="shared" si="34"/>
        <v>0</v>
      </c>
      <c r="AI123" s="26">
        <f t="shared" si="35"/>
        <v>-100</v>
      </c>
      <c r="AJ123" s="47"/>
    </row>
    <row r="124" spans="1:36" s="44" customFormat="1" ht="14.45">
      <c r="A124" s="41"/>
      <c r="B124" s="22">
        <f t="shared" si="36"/>
        <v>7.4999999999999858E-2</v>
      </c>
      <c r="C124" s="42"/>
      <c r="D124" s="48" t="s">
        <v>108</v>
      </c>
      <c r="E124" s="43"/>
      <c r="F124" s="31">
        <v>0</v>
      </c>
      <c r="G124" s="31">
        <v>0</v>
      </c>
      <c r="H124" s="52">
        <f t="shared" si="37"/>
        <v>4.3859649122844624E-4</v>
      </c>
      <c r="J124" s="54">
        <f t="shared" si="22"/>
        <v>-50</v>
      </c>
      <c r="K124" s="55">
        <f t="shared" si="23"/>
        <v>2.0833333333351196E-2</v>
      </c>
      <c r="L124" s="54">
        <f>MIN(J124:$J$136)</f>
        <v>-50</v>
      </c>
      <c r="M124" s="55">
        <f>MIN(K124:$K$136)</f>
        <v>2.0833333333351196E-2</v>
      </c>
      <c r="N124" s="24">
        <f t="shared" si="24"/>
        <v>100</v>
      </c>
      <c r="O124" s="24">
        <f t="shared" si="25"/>
        <v>4.1666666666702393E-2</v>
      </c>
      <c r="P124" s="45"/>
      <c r="Q124" s="52">
        <f t="shared" si="38"/>
        <v>0.47368421052631582</v>
      </c>
      <c r="R124" s="24">
        <f t="shared" si="26"/>
        <v>27.700831024930746</v>
      </c>
      <c r="S124" s="24">
        <f t="shared" si="27"/>
        <v>22.5</v>
      </c>
      <c r="T124" s="45"/>
      <c r="U124" s="36">
        <f t="shared" si="28"/>
        <v>0</v>
      </c>
      <c r="V124" s="36">
        <f t="shared" si="39"/>
        <v>19.728070175438596</v>
      </c>
      <c r="W124" s="24">
        <f t="shared" si="40"/>
        <v>47.428901200369339</v>
      </c>
      <c r="X124" s="24">
        <f t="shared" si="41"/>
        <v>2.7719298245614041</v>
      </c>
      <c r="Y124" s="46"/>
      <c r="Z124" s="34">
        <v>0</v>
      </c>
      <c r="AA124" s="25">
        <f t="shared" si="29"/>
        <v>0</v>
      </c>
      <c r="AB124" s="10">
        <f t="shared" si="30"/>
        <v>0</v>
      </c>
      <c r="AC124" s="26">
        <f t="shared" si="31"/>
        <v>100</v>
      </c>
      <c r="AD124" s="47"/>
      <c r="AE124" s="26">
        <f t="shared" si="32"/>
        <v>0</v>
      </c>
      <c r="AF124" s="34">
        <v>0</v>
      </c>
      <c r="AG124" s="25">
        <f t="shared" si="33"/>
        <v>1</v>
      </c>
      <c r="AH124" s="10">
        <f t="shared" si="34"/>
        <v>0</v>
      </c>
      <c r="AI124" s="26">
        <f t="shared" si="35"/>
        <v>-100</v>
      </c>
      <c r="AJ124" s="47"/>
    </row>
    <row r="125" spans="1:36" s="44" customFormat="1" ht="14.45">
      <c r="A125" s="41"/>
      <c r="B125" s="22">
        <f t="shared" si="36"/>
        <v>7.56944444444443E-2</v>
      </c>
      <c r="C125" s="42"/>
      <c r="D125" s="48" t="s">
        <v>108</v>
      </c>
      <c r="E125" s="43"/>
      <c r="F125" s="31">
        <v>0</v>
      </c>
      <c r="G125" s="31">
        <v>0</v>
      </c>
      <c r="H125" s="52">
        <f t="shared" si="37"/>
        <v>4.3859649122844624E-4</v>
      </c>
      <c r="J125" s="54">
        <f t="shared" si="22"/>
        <v>-50</v>
      </c>
      <c r="K125" s="55">
        <f t="shared" si="23"/>
        <v>2.0833333333351196E-2</v>
      </c>
      <c r="L125" s="54">
        <f>MIN(J125:$J$136)</f>
        <v>-50</v>
      </c>
      <c r="M125" s="55">
        <f>MIN(K125:$K$136)</f>
        <v>2.0833333333351196E-2</v>
      </c>
      <c r="N125" s="24">
        <f t="shared" si="24"/>
        <v>100</v>
      </c>
      <c r="O125" s="24">
        <f t="shared" si="25"/>
        <v>4.1666666666702393E-2</v>
      </c>
      <c r="P125" s="45"/>
      <c r="Q125" s="52">
        <f t="shared" si="38"/>
        <v>0.47368421052631582</v>
      </c>
      <c r="R125" s="24">
        <f t="shared" si="26"/>
        <v>27.700831024930746</v>
      </c>
      <c r="S125" s="24">
        <f t="shared" si="27"/>
        <v>22.5</v>
      </c>
      <c r="T125" s="45"/>
      <c r="U125" s="36">
        <f t="shared" si="28"/>
        <v>0</v>
      </c>
      <c r="V125" s="36">
        <f t="shared" si="39"/>
        <v>19.728070175438596</v>
      </c>
      <c r="W125" s="24">
        <f t="shared" si="40"/>
        <v>47.428901200369339</v>
      </c>
      <c r="X125" s="24">
        <f t="shared" si="41"/>
        <v>2.7719298245614041</v>
      </c>
      <c r="Y125" s="46"/>
      <c r="Z125" s="34">
        <v>0</v>
      </c>
      <c r="AA125" s="25">
        <f t="shared" si="29"/>
        <v>0</v>
      </c>
      <c r="AB125" s="10">
        <f t="shared" si="30"/>
        <v>0</v>
      </c>
      <c r="AC125" s="26">
        <f t="shared" si="31"/>
        <v>100</v>
      </c>
      <c r="AD125" s="47"/>
      <c r="AE125" s="26">
        <f t="shared" si="32"/>
        <v>0</v>
      </c>
      <c r="AF125" s="34">
        <v>0</v>
      </c>
      <c r="AG125" s="25">
        <f t="shared" si="33"/>
        <v>1</v>
      </c>
      <c r="AH125" s="10">
        <f t="shared" si="34"/>
        <v>0</v>
      </c>
      <c r="AI125" s="26">
        <f t="shared" si="35"/>
        <v>-100</v>
      </c>
      <c r="AJ125" s="47"/>
    </row>
    <row r="126" spans="1:36" s="44" customFormat="1" ht="14.45">
      <c r="A126" s="41"/>
      <c r="B126" s="22">
        <f t="shared" si="36"/>
        <v>7.6388888888888742E-2</v>
      </c>
      <c r="C126" s="42"/>
      <c r="D126" s="48" t="s">
        <v>108</v>
      </c>
      <c r="E126" s="43"/>
      <c r="F126" s="31">
        <v>0</v>
      </c>
      <c r="G126" s="31">
        <v>0</v>
      </c>
      <c r="H126" s="52">
        <f t="shared" si="37"/>
        <v>4.3859649122844624E-4</v>
      </c>
      <c r="J126" s="54">
        <f t="shared" si="22"/>
        <v>-50</v>
      </c>
      <c r="K126" s="55">
        <f t="shared" si="23"/>
        <v>2.0833333333351196E-2</v>
      </c>
      <c r="L126" s="54">
        <f>MIN(J126:$J$136)</f>
        <v>-50</v>
      </c>
      <c r="M126" s="55">
        <f>MIN(K126:$K$136)</f>
        <v>2.0833333333351196E-2</v>
      </c>
      <c r="N126" s="24">
        <f t="shared" si="24"/>
        <v>100</v>
      </c>
      <c r="O126" s="24">
        <f t="shared" si="25"/>
        <v>4.1666666666702393E-2</v>
      </c>
      <c r="P126" s="45"/>
      <c r="Q126" s="52">
        <f t="shared" si="38"/>
        <v>0.47368421052631582</v>
      </c>
      <c r="R126" s="24">
        <f t="shared" si="26"/>
        <v>27.700831024930746</v>
      </c>
      <c r="S126" s="24">
        <f t="shared" si="27"/>
        <v>22.5</v>
      </c>
      <c r="T126" s="45"/>
      <c r="U126" s="36">
        <f t="shared" si="28"/>
        <v>0</v>
      </c>
      <c r="V126" s="36">
        <f t="shared" si="39"/>
        <v>19.728070175438596</v>
      </c>
      <c r="W126" s="24">
        <f t="shared" si="40"/>
        <v>47.428901200369339</v>
      </c>
      <c r="X126" s="24">
        <f t="shared" si="41"/>
        <v>2.7719298245614041</v>
      </c>
      <c r="Y126" s="46"/>
      <c r="Z126" s="34">
        <v>0</v>
      </c>
      <c r="AA126" s="25">
        <f t="shared" si="29"/>
        <v>0</v>
      </c>
      <c r="AB126" s="10">
        <f t="shared" si="30"/>
        <v>0</v>
      </c>
      <c r="AC126" s="26">
        <f t="shared" si="31"/>
        <v>100</v>
      </c>
      <c r="AD126" s="47"/>
      <c r="AE126" s="26">
        <f t="shared" si="32"/>
        <v>0</v>
      </c>
      <c r="AF126" s="34">
        <v>0</v>
      </c>
      <c r="AG126" s="25">
        <f t="shared" si="33"/>
        <v>1</v>
      </c>
      <c r="AH126" s="10">
        <f t="shared" si="34"/>
        <v>0</v>
      </c>
      <c r="AI126" s="26">
        <f t="shared" si="35"/>
        <v>-100</v>
      </c>
      <c r="AJ126" s="47"/>
    </row>
    <row r="127" spans="1:36" s="44" customFormat="1" ht="14.45">
      <c r="A127" s="41"/>
      <c r="B127" s="22">
        <f t="shared" si="36"/>
        <v>7.7083333333333184E-2</v>
      </c>
      <c r="C127" s="42"/>
      <c r="D127" s="48" t="s">
        <v>108</v>
      </c>
      <c r="E127" s="43"/>
      <c r="F127" s="31">
        <v>0</v>
      </c>
      <c r="G127" s="31">
        <v>0</v>
      </c>
      <c r="H127" s="52">
        <f t="shared" si="37"/>
        <v>4.3859649122844624E-4</v>
      </c>
      <c r="J127" s="54">
        <f t="shared" si="22"/>
        <v>-50</v>
      </c>
      <c r="K127" s="55">
        <f t="shared" si="23"/>
        <v>2.0833333333351196E-2</v>
      </c>
      <c r="L127" s="54">
        <f>MIN(J127:$J$136)</f>
        <v>-50</v>
      </c>
      <c r="M127" s="55">
        <f>MIN(K127:$K$136)</f>
        <v>2.0833333333351196E-2</v>
      </c>
      <c r="N127" s="24">
        <f t="shared" si="24"/>
        <v>100</v>
      </c>
      <c r="O127" s="24">
        <f t="shared" si="25"/>
        <v>4.1666666666702393E-2</v>
      </c>
      <c r="P127" s="45"/>
      <c r="Q127" s="52">
        <f t="shared" si="38"/>
        <v>0.47368421052631582</v>
      </c>
      <c r="R127" s="24">
        <f t="shared" si="26"/>
        <v>27.700831024930746</v>
      </c>
      <c r="S127" s="24">
        <f t="shared" si="27"/>
        <v>22.5</v>
      </c>
      <c r="T127" s="45"/>
      <c r="U127" s="36">
        <f t="shared" si="28"/>
        <v>0</v>
      </c>
      <c r="V127" s="36">
        <f t="shared" si="39"/>
        <v>19.728070175438596</v>
      </c>
      <c r="W127" s="24">
        <f t="shared" si="40"/>
        <v>47.428901200369339</v>
      </c>
      <c r="X127" s="24">
        <f t="shared" si="41"/>
        <v>2.7719298245614041</v>
      </c>
      <c r="Y127" s="46"/>
      <c r="Z127" s="34">
        <v>0</v>
      </c>
      <c r="AA127" s="25">
        <f t="shared" si="29"/>
        <v>0</v>
      </c>
      <c r="AB127" s="10">
        <f t="shared" si="30"/>
        <v>0</v>
      </c>
      <c r="AC127" s="26">
        <f t="shared" si="31"/>
        <v>100</v>
      </c>
      <c r="AD127" s="47"/>
      <c r="AE127" s="26">
        <f t="shared" si="32"/>
        <v>0</v>
      </c>
      <c r="AF127" s="34">
        <v>0</v>
      </c>
      <c r="AG127" s="25">
        <f t="shared" si="33"/>
        <v>1</v>
      </c>
      <c r="AH127" s="10">
        <f t="shared" si="34"/>
        <v>0</v>
      </c>
      <c r="AI127" s="26">
        <f t="shared" si="35"/>
        <v>-100</v>
      </c>
      <c r="AJ127" s="47"/>
    </row>
    <row r="128" spans="1:36" s="44" customFormat="1" ht="14.45">
      <c r="A128" s="41"/>
      <c r="B128" s="22">
        <f t="shared" si="36"/>
        <v>7.7777777777777626E-2</v>
      </c>
      <c r="C128" s="42"/>
      <c r="D128" s="48" t="s">
        <v>108</v>
      </c>
      <c r="E128" s="43"/>
      <c r="F128" s="31">
        <v>0</v>
      </c>
      <c r="G128" s="31">
        <v>0</v>
      </c>
      <c r="H128" s="52">
        <f t="shared" si="37"/>
        <v>4.3859649122844624E-4</v>
      </c>
      <c r="J128" s="54">
        <f t="shared" si="22"/>
        <v>-50</v>
      </c>
      <c r="K128" s="55">
        <f t="shared" si="23"/>
        <v>2.0833333333351196E-2</v>
      </c>
      <c r="L128" s="54">
        <f>MIN(J128:$J$136)</f>
        <v>-50</v>
      </c>
      <c r="M128" s="55">
        <f>MIN(K128:$K$136)</f>
        <v>2.0833333333351196E-2</v>
      </c>
      <c r="N128" s="24">
        <f t="shared" si="24"/>
        <v>100</v>
      </c>
      <c r="O128" s="24">
        <f t="shared" si="25"/>
        <v>4.1666666666702393E-2</v>
      </c>
      <c r="P128" s="45"/>
      <c r="Q128" s="52">
        <f t="shared" si="38"/>
        <v>0.47368421052631582</v>
      </c>
      <c r="R128" s="24">
        <f t="shared" si="26"/>
        <v>27.700831024930746</v>
      </c>
      <c r="S128" s="24">
        <f t="shared" si="27"/>
        <v>22.5</v>
      </c>
      <c r="T128" s="45"/>
      <c r="U128" s="36">
        <f t="shared" si="28"/>
        <v>0</v>
      </c>
      <c r="V128" s="36">
        <f t="shared" si="39"/>
        <v>19.728070175438596</v>
      </c>
      <c r="W128" s="24">
        <f t="shared" si="40"/>
        <v>47.428901200369339</v>
      </c>
      <c r="X128" s="24">
        <f t="shared" si="41"/>
        <v>2.7719298245614041</v>
      </c>
      <c r="Y128" s="46"/>
      <c r="Z128" s="34">
        <v>0</v>
      </c>
      <c r="AA128" s="25">
        <f t="shared" si="29"/>
        <v>0</v>
      </c>
      <c r="AB128" s="10">
        <f t="shared" si="30"/>
        <v>0</v>
      </c>
      <c r="AC128" s="26">
        <f t="shared" si="31"/>
        <v>100</v>
      </c>
      <c r="AD128" s="47"/>
      <c r="AE128" s="26">
        <f t="shared" si="32"/>
        <v>0</v>
      </c>
      <c r="AF128" s="34">
        <v>0</v>
      </c>
      <c r="AG128" s="25">
        <f t="shared" si="33"/>
        <v>1</v>
      </c>
      <c r="AH128" s="10">
        <f t="shared" si="34"/>
        <v>0</v>
      </c>
      <c r="AI128" s="26">
        <f t="shared" si="35"/>
        <v>-100</v>
      </c>
      <c r="AJ128" s="47"/>
    </row>
    <row r="129" spans="1:36" s="44" customFormat="1" ht="14.45">
      <c r="A129" s="41"/>
      <c r="B129" s="22">
        <f t="shared" si="36"/>
        <v>7.8472222222222068E-2</v>
      </c>
      <c r="C129" s="42"/>
      <c r="D129" s="48" t="s">
        <v>108</v>
      </c>
      <c r="E129" s="43"/>
      <c r="F129" s="31">
        <v>0</v>
      </c>
      <c r="G129" s="31">
        <v>0</v>
      </c>
      <c r="H129" s="52">
        <f t="shared" si="37"/>
        <v>4.3859649122844624E-4</v>
      </c>
      <c r="J129" s="54">
        <f t="shared" si="22"/>
        <v>-50</v>
      </c>
      <c r="K129" s="55">
        <f t="shared" si="23"/>
        <v>2.0833333333351196E-2</v>
      </c>
      <c r="L129" s="54">
        <f>MIN(J129:$J$136)</f>
        <v>-50</v>
      </c>
      <c r="M129" s="55">
        <f>MIN(K129:$K$136)</f>
        <v>2.0833333333351196E-2</v>
      </c>
      <c r="N129" s="24">
        <f t="shared" si="24"/>
        <v>100</v>
      </c>
      <c r="O129" s="24">
        <f t="shared" si="25"/>
        <v>4.1666666666702393E-2</v>
      </c>
      <c r="P129" s="45"/>
      <c r="Q129" s="52">
        <f t="shared" si="38"/>
        <v>0.47368421052631582</v>
      </c>
      <c r="R129" s="24">
        <f t="shared" si="26"/>
        <v>27.700831024930746</v>
      </c>
      <c r="S129" s="24">
        <f t="shared" si="27"/>
        <v>22.5</v>
      </c>
      <c r="T129" s="45"/>
      <c r="U129" s="36">
        <f t="shared" si="28"/>
        <v>0</v>
      </c>
      <c r="V129" s="36">
        <f t="shared" si="39"/>
        <v>19.728070175438596</v>
      </c>
      <c r="W129" s="24">
        <f t="shared" si="40"/>
        <v>47.428901200369339</v>
      </c>
      <c r="X129" s="24">
        <f t="shared" si="41"/>
        <v>2.7719298245614041</v>
      </c>
      <c r="Y129" s="46"/>
      <c r="Z129" s="34">
        <v>0</v>
      </c>
      <c r="AA129" s="25">
        <f t="shared" si="29"/>
        <v>0</v>
      </c>
      <c r="AB129" s="10">
        <f t="shared" si="30"/>
        <v>0</v>
      </c>
      <c r="AC129" s="26">
        <f t="shared" si="31"/>
        <v>100</v>
      </c>
      <c r="AD129" s="47"/>
      <c r="AE129" s="26">
        <f t="shared" si="32"/>
        <v>0</v>
      </c>
      <c r="AF129" s="34">
        <v>0</v>
      </c>
      <c r="AG129" s="25">
        <f t="shared" si="33"/>
        <v>1</v>
      </c>
      <c r="AH129" s="10">
        <f t="shared" si="34"/>
        <v>0</v>
      </c>
      <c r="AI129" s="26">
        <f t="shared" si="35"/>
        <v>-100</v>
      </c>
      <c r="AJ129" s="47"/>
    </row>
    <row r="130" spans="1:36" s="44" customFormat="1" ht="14.45">
      <c r="A130" s="41"/>
      <c r="B130" s="22">
        <f t="shared" si="36"/>
        <v>7.916666666666651E-2</v>
      </c>
      <c r="C130" s="42"/>
      <c r="D130" s="48" t="s">
        <v>108</v>
      </c>
      <c r="E130" s="43"/>
      <c r="F130" s="31">
        <v>0</v>
      </c>
      <c r="G130" s="31">
        <v>0</v>
      </c>
      <c r="H130" s="52">
        <f t="shared" si="37"/>
        <v>4.3859649122844624E-4</v>
      </c>
      <c r="J130" s="54">
        <f t="shared" si="22"/>
        <v>-50</v>
      </c>
      <c r="K130" s="55">
        <f t="shared" si="23"/>
        <v>2.0833333333351196E-2</v>
      </c>
      <c r="L130" s="54">
        <f>MIN(J130:$J$136)</f>
        <v>-50</v>
      </c>
      <c r="M130" s="55">
        <f>MIN(K130:$K$136)</f>
        <v>2.0833333333351196E-2</v>
      </c>
      <c r="N130" s="24">
        <f t="shared" si="24"/>
        <v>100</v>
      </c>
      <c r="O130" s="24">
        <f t="shared" si="25"/>
        <v>4.1666666666702393E-2</v>
      </c>
      <c r="P130" s="45"/>
      <c r="Q130" s="52">
        <f t="shared" si="38"/>
        <v>0.47368421052631582</v>
      </c>
      <c r="R130" s="24">
        <f t="shared" si="26"/>
        <v>27.700831024930746</v>
      </c>
      <c r="S130" s="24">
        <f t="shared" si="27"/>
        <v>22.5</v>
      </c>
      <c r="T130" s="45"/>
      <c r="U130" s="36">
        <f t="shared" si="28"/>
        <v>0</v>
      </c>
      <c r="V130" s="36">
        <f t="shared" si="39"/>
        <v>19.728070175438596</v>
      </c>
      <c r="W130" s="24">
        <f t="shared" si="40"/>
        <v>47.428901200369339</v>
      </c>
      <c r="X130" s="24">
        <f t="shared" si="41"/>
        <v>2.7719298245614041</v>
      </c>
      <c r="Y130" s="46"/>
      <c r="Z130" s="34">
        <v>0</v>
      </c>
      <c r="AA130" s="25">
        <f t="shared" si="29"/>
        <v>0</v>
      </c>
      <c r="AB130" s="10">
        <f t="shared" si="30"/>
        <v>0</v>
      </c>
      <c r="AC130" s="26">
        <f t="shared" si="31"/>
        <v>100</v>
      </c>
      <c r="AD130" s="47"/>
      <c r="AE130" s="26">
        <f t="shared" si="32"/>
        <v>0</v>
      </c>
      <c r="AF130" s="34">
        <v>0</v>
      </c>
      <c r="AG130" s="25">
        <f t="shared" si="33"/>
        <v>1</v>
      </c>
      <c r="AH130" s="10">
        <f t="shared" si="34"/>
        <v>0</v>
      </c>
      <c r="AI130" s="26">
        <f t="shared" si="35"/>
        <v>-100</v>
      </c>
      <c r="AJ130" s="47"/>
    </row>
    <row r="131" spans="1:36" s="44" customFormat="1" ht="14.45">
      <c r="A131" s="41"/>
      <c r="B131" s="22">
        <f t="shared" si="36"/>
        <v>7.9861111111110952E-2</v>
      </c>
      <c r="C131" s="42"/>
      <c r="D131" s="48" t="s">
        <v>108</v>
      </c>
      <c r="E131" s="43"/>
      <c r="F131" s="31">
        <v>0</v>
      </c>
      <c r="G131" s="31">
        <v>0</v>
      </c>
      <c r="H131" s="52">
        <f t="shared" si="37"/>
        <v>4.3859649122844624E-4</v>
      </c>
      <c r="J131" s="54">
        <f t="shared" si="22"/>
        <v>-50</v>
      </c>
      <c r="K131" s="55">
        <f t="shared" si="23"/>
        <v>2.0833333333351196E-2</v>
      </c>
      <c r="L131" s="54">
        <f>MIN(J131:$J$136)</f>
        <v>-50</v>
      </c>
      <c r="M131" s="55">
        <f>MIN(K131:$K$136)</f>
        <v>2.0833333333351196E-2</v>
      </c>
      <c r="N131" s="24">
        <f t="shared" si="24"/>
        <v>100</v>
      </c>
      <c r="O131" s="24">
        <f t="shared" si="25"/>
        <v>4.1666666666702393E-2</v>
      </c>
      <c r="P131" s="45"/>
      <c r="Q131" s="52">
        <f t="shared" si="38"/>
        <v>0.47368421052631582</v>
      </c>
      <c r="R131" s="24">
        <f t="shared" si="26"/>
        <v>27.700831024930746</v>
      </c>
      <c r="S131" s="24">
        <f t="shared" si="27"/>
        <v>22.5</v>
      </c>
      <c r="T131" s="45"/>
      <c r="U131" s="36">
        <f t="shared" si="28"/>
        <v>0</v>
      </c>
      <c r="V131" s="36">
        <f t="shared" si="39"/>
        <v>19.728070175438596</v>
      </c>
      <c r="W131" s="24">
        <f t="shared" si="40"/>
        <v>47.428901200369339</v>
      </c>
      <c r="X131" s="24">
        <f t="shared" si="41"/>
        <v>2.7719298245614041</v>
      </c>
      <c r="Y131" s="46"/>
      <c r="Z131" s="34">
        <v>0</v>
      </c>
      <c r="AA131" s="25">
        <f t="shared" si="29"/>
        <v>0</v>
      </c>
      <c r="AB131" s="10">
        <f t="shared" si="30"/>
        <v>0</v>
      </c>
      <c r="AC131" s="26">
        <f t="shared" si="31"/>
        <v>100</v>
      </c>
      <c r="AD131" s="47"/>
      <c r="AE131" s="26">
        <f t="shared" si="32"/>
        <v>0</v>
      </c>
      <c r="AF131" s="34">
        <v>0</v>
      </c>
      <c r="AG131" s="25">
        <f t="shared" si="33"/>
        <v>1</v>
      </c>
      <c r="AH131" s="10">
        <f t="shared" si="34"/>
        <v>0</v>
      </c>
      <c r="AI131" s="26">
        <f t="shared" si="35"/>
        <v>-100</v>
      </c>
      <c r="AJ131" s="47"/>
    </row>
    <row r="132" spans="1:36" s="44" customFormat="1" ht="14.45">
      <c r="A132" s="41"/>
      <c r="B132" s="22">
        <f t="shared" si="36"/>
        <v>8.0555555555555394E-2</v>
      </c>
      <c r="C132" s="42"/>
      <c r="D132" s="48" t="s">
        <v>108</v>
      </c>
      <c r="E132" s="43"/>
      <c r="F132" s="31">
        <v>0</v>
      </c>
      <c r="G132" s="31">
        <v>0</v>
      </c>
      <c r="H132" s="52">
        <f t="shared" si="37"/>
        <v>4.3859649122844624E-4</v>
      </c>
      <c r="J132" s="54">
        <f t="shared" si="22"/>
        <v>-50</v>
      </c>
      <c r="K132" s="55">
        <f t="shared" si="23"/>
        <v>2.0833333333351196E-2</v>
      </c>
      <c r="L132" s="54">
        <f>MIN(J132:$J$136)</f>
        <v>-50</v>
      </c>
      <c r="M132" s="55">
        <f>MIN(K132:$K$136)</f>
        <v>2.0833333333351196E-2</v>
      </c>
      <c r="N132" s="24">
        <f t="shared" si="24"/>
        <v>100</v>
      </c>
      <c r="O132" s="24">
        <f t="shared" si="25"/>
        <v>4.1666666666702393E-2</v>
      </c>
      <c r="P132" s="45"/>
      <c r="Q132" s="52">
        <f t="shared" si="38"/>
        <v>0.47368421052631582</v>
      </c>
      <c r="R132" s="24">
        <f t="shared" si="26"/>
        <v>27.700831024930746</v>
      </c>
      <c r="S132" s="24">
        <f t="shared" si="27"/>
        <v>22.5</v>
      </c>
      <c r="T132" s="45"/>
      <c r="U132" s="36">
        <f t="shared" si="28"/>
        <v>0</v>
      </c>
      <c r="V132" s="36">
        <f t="shared" si="39"/>
        <v>19.728070175438596</v>
      </c>
      <c r="W132" s="24">
        <f t="shared" si="40"/>
        <v>47.428901200369339</v>
      </c>
      <c r="X132" s="24">
        <f t="shared" si="41"/>
        <v>2.7719298245614041</v>
      </c>
      <c r="Y132" s="46"/>
      <c r="Z132" s="34">
        <v>0</v>
      </c>
      <c r="AA132" s="25">
        <f t="shared" si="29"/>
        <v>0</v>
      </c>
      <c r="AB132" s="10">
        <f t="shared" si="30"/>
        <v>0</v>
      </c>
      <c r="AC132" s="26">
        <f t="shared" si="31"/>
        <v>100</v>
      </c>
      <c r="AD132" s="47"/>
      <c r="AE132" s="26">
        <f t="shared" si="32"/>
        <v>0</v>
      </c>
      <c r="AF132" s="34">
        <v>0</v>
      </c>
      <c r="AG132" s="25">
        <f t="shared" si="33"/>
        <v>1</v>
      </c>
      <c r="AH132" s="10">
        <f t="shared" si="34"/>
        <v>0</v>
      </c>
      <c r="AI132" s="26">
        <f t="shared" si="35"/>
        <v>-100</v>
      </c>
      <c r="AJ132" s="47"/>
    </row>
    <row r="133" spans="1:36" s="44" customFormat="1" ht="14.45">
      <c r="A133" s="41"/>
      <c r="B133" s="22">
        <f t="shared" si="36"/>
        <v>8.1249999999999836E-2</v>
      </c>
      <c r="C133" s="42"/>
      <c r="D133" s="48" t="s">
        <v>108</v>
      </c>
      <c r="E133" s="43"/>
      <c r="F133" s="31">
        <v>0</v>
      </c>
      <c r="G133" s="31">
        <v>0</v>
      </c>
      <c r="H133" s="52">
        <f t="shared" si="37"/>
        <v>4.3859649122844624E-4</v>
      </c>
      <c r="J133" s="54">
        <f t="shared" si="22"/>
        <v>-50</v>
      </c>
      <c r="K133" s="55">
        <f t="shared" si="23"/>
        <v>2.0833333333351196E-2</v>
      </c>
      <c r="L133" s="54">
        <f>MIN(J133:$J$136)</f>
        <v>-50</v>
      </c>
      <c r="M133" s="55">
        <f>MIN(K133:$K$136)</f>
        <v>2.0833333333351196E-2</v>
      </c>
      <c r="N133" s="24">
        <f t="shared" si="24"/>
        <v>100</v>
      </c>
      <c r="O133" s="24">
        <f t="shared" si="25"/>
        <v>4.1666666666702393E-2</v>
      </c>
      <c r="P133" s="45"/>
      <c r="Q133" s="52">
        <f t="shared" si="38"/>
        <v>0.47368421052631582</v>
      </c>
      <c r="R133" s="24">
        <f t="shared" si="26"/>
        <v>27.700831024930746</v>
      </c>
      <c r="S133" s="24">
        <f t="shared" si="27"/>
        <v>22.5</v>
      </c>
      <c r="T133" s="45"/>
      <c r="U133" s="36">
        <f t="shared" si="28"/>
        <v>0</v>
      </c>
      <c r="V133" s="36">
        <f t="shared" si="39"/>
        <v>19.728070175438596</v>
      </c>
      <c r="W133" s="24">
        <f t="shared" si="40"/>
        <v>47.428901200369339</v>
      </c>
      <c r="X133" s="24">
        <f t="shared" si="41"/>
        <v>2.7719298245614041</v>
      </c>
      <c r="Y133" s="46"/>
      <c r="Z133" s="34">
        <v>0</v>
      </c>
      <c r="AA133" s="25">
        <f t="shared" si="29"/>
        <v>0</v>
      </c>
      <c r="AB133" s="10">
        <f t="shared" si="30"/>
        <v>0</v>
      </c>
      <c r="AC133" s="26">
        <f t="shared" si="31"/>
        <v>100</v>
      </c>
      <c r="AD133" s="47"/>
      <c r="AE133" s="26">
        <f t="shared" si="32"/>
        <v>0</v>
      </c>
      <c r="AF133" s="34">
        <v>0</v>
      </c>
      <c r="AG133" s="25">
        <f t="shared" si="33"/>
        <v>1</v>
      </c>
      <c r="AH133" s="10">
        <f t="shared" si="34"/>
        <v>0</v>
      </c>
      <c r="AI133" s="26">
        <f t="shared" si="35"/>
        <v>-100</v>
      </c>
      <c r="AJ133" s="47"/>
    </row>
    <row r="134" spans="1:36" s="44" customFormat="1" ht="14.45">
      <c r="A134" s="41"/>
      <c r="B134" s="22">
        <f t="shared" si="36"/>
        <v>8.1944444444444278E-2</v>
      </c>
      <c r="C134" s="42"/>
      <c r="D134" s="48" t="s">
        <v>108</v>
      </c>
      <c r="E134" s="43"/>
      <c r="F134" s="31">
        <v>0</v>
      </c>
      <c r="G134" s="31">
        <v>0</v>
      </c>
      <c r="H134" s="52">
        <f t="shared" si="37"/>
        <v>4.3859649122844624E-4</v>
      </c>
      <c r="J134" s="54">
        <f t="shared" si="22"/>
        <v>-50</v>
      </c>
      <c r="K134" s="55">
        <f t="shared" si="23"/>
        <v>2.0833333333351196E-2</v>
      </c>
      <c r="L134" s="54">
        <f>MIN(J134:$J$136)</f>
        <v>-50</v>
      </c>
      <c r="M134" s="55">
        <f>MIN(K134:$K$136)</f>
        <v>2.0833333333351196E-2</v>
      </c>
      <c r="N134" s="24">
        <f t="shared" si="24"/>
        <v>100</v>
      </c>
      <c r="O134" s="24">
        <f t="shared" si="25"/>
        <v>4.1666666666702393E-2</v>
      </c>
      <c r="P134" s="45"/>
      <c r="Q134" s="52">
        <f t="shared" si="38"/>
        <v>0.47368421052631582</v>
      </c>
      <c r="R134" s="24">
        <f t="shared" si="26"/>
        <v>27.700831024930746</v>
      </c>
      <c r="S134" s="24">
        <f t="shared" si="27"/>
        <v>22.5</v>
      </c>
      <c r="T134" s="45"/>
      <c r="U134" s="36">
        <f t="shared" si="28"/>
        <v>0</v>
      </c>
      <c r="V134" s="36">
        <f t="shared" si="39"/>
        <v>19.728070175438596</v>
      </c>
      <c r="W134" s="24">
        <f t="shared" si="40"/>
        <v>47.428901200369339</v>
      </c>
      <c r="X134" s="24">
        <f t="shared" si="41"/>
        <v>2.7719298245614041</v>
      </c>
      <c r="Y134" s="46"/>
      <c r="Z134" s="34">
        <v>0</v>
      </c>
      <c r="AA134" s="25">
        <f t="shared" si="29"/>
        <v>0</v>
      </c>
      <c r="AB134" s="10">
        <f t="shared" si="30"/>
        <v>0</v>
      </c>
      <c r="AC134" s="26">
        <f t="shared" si="31"/>
        <v>100</v>
      </c>
      <c r="AD134" s="47"/>
      <c r="AE134" s="26">
        <f t="shared" si="32"/>
        <v>0</v>
      </c>
      <c r="AF134" s="34">
        <v>0</v>
      </c>
      <c r="AG134" s="25">
        <f t="shared" si="33"/>
        <v>1</v>
      </c>
      <c r="AH134" s="10">
        <f t="shared" si="34"/>
        <v>0</v>
      </c>
      <c r="AI134" s="26">
        <f t="shared" si="35"/>
        <v>-100</v>
      </c>
      <c r="AJ134" s="47"/>
    </row>
    <row r="135" spans="1:36" s="44" customFormat="1" ht="14.45">
      <c r="A135" s="41"/>
      <c r="B135" s="22">
        <f t="shared" si="36"/>
        <v>8.263888888888872E-2</v>
      </c>
      <c r="C135" s="42"/>
      <c r="D135" s="48" t="s">
        <v>108</v>
      </c>
      <c r="E135" s="43"/>
      <c r="F135" s="31">
        <v>0</v>
      </c>
      <c r="G135" s="31">
        <v>0</v>
      </c>
      <c r="H135" s="52">
        <f t="shared" si="37"/>
        <v>4.3859649122844624E-4</v>
      </c>
      <c r="J135" s="54">
        <f t="shared" si="22"/>
        <v>-50</v>
      </c>
      <c r="K135" s="55">
        <f t="shared" si="23"/>
        <v>2.0833333333351196E-2</v>
      </c>
      <c r="L135" s="54">
        <f>MIN(J135:$J$136)</f>
        <v>-50</v>
      </c>
      <c r="M135" s="55">
        <f>MIN(K135:$K$136)</f>
        <v>2.0833333333351196E-2</v>
      </c>
      <c r="N135" s="24">
        <f t="shared" si="24"/>
        <v>100</v>
      </c>
      <c r="O135" s="24">
        <f t="shared" si="25"/>
        <v>4.1666666666702393E-2</v>
      </c>
      <c r="P135" s="45"/>
      <c r="Q135" s="52">
        <f t="shared" si="38"/>
        <v>0.47368421052631582</v>
      </c>
      <c r="R135" s="24">
        <f t="shared" si="26"/>
        <v>27.700831024930746</v>
      </c>
      <c r="S135" s="24">
        <f t="shared" si="27"/>
        <v>22.5</v>
      </c>
      <c r="T135" s="45"/>
      <c r="U135" s="36">
        <f t="shared" si="28"/>
        <v>0</v>
      </c>
      <c r="V135" s="36">
        <f t="shared" si="39"/>
        <v>19.728070175438596</v>
      </c>
      <c r="W135" s="24">
        <f t="shared" si="40"/>
        <v>47.428901200369339</v>
      </c>
      <c r="X135" s="24">
        <f t="shared" si="41"/>
        <v>2.7719298245614041</v>
      </c>
      <c r="Y135" s="46"/>
      <c r="Z135" s="34">
        <v>0</v>
      </c>
      <c r="AA135" s="25">
        <f t="shared" si="29"/>
        <v>0</v>
      </c>
      <c r="AB135" s="10">
        <f t="shared" si="30"/>
        <v>0</v>
      </c>
      <c r="AC135" s="26">
        <f t="shared" si="31"/>
        <v>100</v>
      </c>
      <c r="AD135" s="47"/>
      <c r="AE135" s="26">
        <f t="shared" si="32"/>
        <v>0</v>
      </c>
      <c r="AF135" s="34">
        <v>0</v>
      </c>
      <c r="AG135" s="25">
        <f t="shared" si="33"/>
        <v>1</v>
      </c>
      <c r="AH135" s="10">
        <f t="shared" si="34"/>
        <v>0</v>
      </c>
      <c r="AI135" s="26">
        <f t="shared" si="35"/>
        <v>-100</v>
      </c>
      <c r="AJ135" s="47"/>
    </row>
    <row r="136" spans="1:36" s="44" customFormat="1" ht="14.45">
      <c r="A136" s="41"/>
      <c r="B136" s="22">
        <f t="shared" si="36"/>
        <v>8.3333333333333162E-2</v>
      </c>
      <c r="C136" s="42"/>
      <c r="D136" s="48" t="s">
        <v>108</v>
      </c>
      <c r="E136" s="43"/>
      <c r="F136" s="31">
        <v>0</v>
      </c>
      <c r="G136" s="31">
        <v>0</v>
      </c>
      <c r="H136" s="52">
        <f t="shared" si="37"/>
        <v>4.3859649122844624E-4</v>
      </c>
      <c r="J136" s="54">
        <f t="shared" si="22"/>
        <v>-50</v>
      </c>
      <c r="K136" s="55">
        <f t="shared" si="23"/>
        <v>2.0833333333351196E-2</v>
      </c>
      <c r="L136" s="54">
        <f>MIN(J136:$J$136)</f>
        <v>-50</v>
      </c>
      <c r="M136" s="55">
        <f>MIN(K136:$K$136)</f>
        <v>2.0833333333351196E-2</v>
      </c>
      <c r="N136" s="24">
        <f t="shared" si="24"/>
        <v>100</v>
      </c>
      <c r="O136" s="24">
        <f t="shared" si="25"/>
        <v>4.1666666666702393E-2</v>
      </c>
      <c r="P136" s="45"/>
      <c r="Q136" s="52">
        <f t="shared" si="38"/>
        <v>0.47368421052631582</v>
      </c>
      <c r="R136" s="24">
        <f t="shared" si="26"/>
        <v>27.700831024930746</v>
      </c>
      <c r="S136" s="24">
        <f t="shared" si="27"/>
        <v>22.5</v>
      </c>
      <c r="T136" s="45"/>
      <c r="U136" s="36">
        <f t="shared" si="28"/>
        <v>0</v>
      </c>
      <c r="V136" s="36">
        <f t="shared" si="39"/>
        <v>19.728070175438596</v>
      </c>
      <c r="W136" s="24">
        <f t="shared" si="40"/>
        <v>47.428901200369339</v>
      </c>
      <c r="X136" s="24">
        <f t="shared" si="41"/>
        <v>2.7719298245614041</v>
      </c>
      <c r="Y136" s="46"/>
      <c r="Z136" s="34">
        <v>0</v>
      </c>
      <c r="AA136" s="25">
        <f t="shared" si="29"/>
        <v>0</v>
      </c>
      <c r="AB136" s="10">
        <f t="shared" si="30"/>
        <v>0</v>
      </c>
      <c r="AC136" s="26">
        <f t="shared" si="31"/>
        <v>100</v>
      </c>
      <c r="AD136" s="47"/>
      <c r="AE136" s="26">
        <f t="shared" si="32"/>
        <v>0</v>
      </c>
      <c r="AF136" s="34">
        <v>0</v>
      </c>
      <c r="AG136" s="25">
        <f t="shared" si="33"/>
        <v>1</v>
      </c>
      <c r="AH136" s="10">
        <f t="shared" si="34"/>
        <v>0</v>
      </c>
      <c r="AI136" s="26">
        <f t="shared" si="35"/>
        <v>-100</v>
      </c>
      <c r="AJ136" s="47"/>
    </row>
    <row r="137" spans="1:36" ht="14.45">
      <c r="B137" s="22">
        <f t="shared" si="36"/>
        <v>8.4027777777777604E-2</v>
      </c>
      <c r="D137" s="57" t="s">
        <v>109</v>
      </c>
      <c r="F137" s="31">
        <v>0</v>
      </c>
      <c r="G137" s="31">
        <v>0</v>
      </c>
      <c r="H137" s="52">
        <f t="shared" si="37"/>
        <v>4.3859649122844624E-4</v>
      </c>
      <c r="I137" s="44"/>
      <c r="J137" s="54">
        <f t="shared" si="22"/>
        <v>-50</v>
      </c>
      <c r="K137" s="55">
        <f t="shared" si="23"/>
        <v>2.0833333333351196E-2</v>
      </c>
      <c r="L137" s="54">
        <f>MIN(J$136:$J137)</f>
        <v>-50</v>
      </c>
      <c r="M137" s="55">
        <f>MIN(K$136:$K137)</f>
        <v>2.0833333333351196E-2</v>
      </c>
      <c r="N137" s="24">
        <f t="shared" si="24"/>
        <v>100</v>
      </c>
      <c r="O137" s="24">
        <f t="shared" si="25"/>
        <v>4.1666666666702393E-2</v>
      </c>
      <c r="P137" s="45"/>
      <c r="Q137" s="52">
        <f t="shared" si="38"/>
        <v>0.47368421052631582</v>
      </c>
      <c r="R137" s="24">
        <f t="shared" si="26"/>
        <v>27.700831024930746</v>
      </c>
      <c r="S137" s="24">
        <f t="shared" si="27"/>
        <v>22.5</v>
      </c>
      <c r="T137" s="45"/>
      <c r="U137" s="36">
        <f t="shared" si="28"/>
        <v>0</v>
      </c>
      <c r="V137" s="36">
        <f t="shared" si="39"/>
        <v>19.728070175438596</v>
      </c>
      <c r="W137" s="24">
        <f t="shared" si="40"/>
        <v>47.428901200369339</v>
      </c>
      <c r="X137" s="24">
        <f t="shared" si="41"/>
        <v>2.7719298245614041</v>
      </c>
      <c r="Y137" s="46"/>
      <c r="Z137" s="34">
        <v>0</v>
      </c>
      <c r="AA137" s="25">
        <f t="shared" si="29"/>
        <v>0</v>
      </c>
      <c r="AB137" s="10">
        <f t="shared" si="30"/>
        <v>0</v>
      </c>
      <c r="AC137" s="26">
        <f t="shared" si="31"/>
        <v>100</v>
      </c>
      <c r="AD137" s="47"/>
      <c r="AE137" s="26">
        <f t="shared" si="32"/>
        <v>0</v>
      </c>
      <c r="AF137" s="34">
        <v>0</v>
      </c>
      <c r="AG137" s="25">
        <f t="shared" si="33"/>
        <v>1</v>
      </c>
      <c r="AH137" s="10">
        <f t="shared" si="34"/>
        <v>0</v>
      </c>
      <c r="AI137" s="26">
        <f t="shared" si="35"/>
        <v>-100</v>
      </c>
      <c r="AJ137" s="47"/>
    </row>
    <row r="138" spans="1:36" ht="14.45">
      <c r="B138" s="22">
        <f t="shared" si="36"/>
        <v>8.4722222222222046E-2</v>
      </c>
      <c r="D138" s="57" t="s">
        <v>109</v>
      </c>
      <c r="F138" s="31">
        <v>0</v>
      </c>
      <c r="G138" s="31">
        <v>0</v>
      </c>
      <c r="H138" s="52">
        <f t="shared" si="37"/>
        <v>4.3859649122844624E-4</v>
      </c>
      <c r="I138" s="44"/>
      <c r="J138" s="54">
        <f t="shared" si="22"/>
        <v>-50</v>
      </c>
      <c r="K138" s="55">
        <f t="shared" si="23"/>
        <v>2.0833333333351196E-2</v>
      </c>
      <c r="L138" s="54">
        <f>MIN(J$136:$J138)</f>
        <v>-50</v>
      </c>
      <c r="M138" s="55">
        <f>MIN(K$136:$K138)</f>
        <v>2.0833333333351196E-2</v>
      </c>
      <c r="N138" s="24">
        <f t="shared" si="24"/>
        <v>100</v>
      </c>
      <c r="O138" s="24">
        <f t="shared" si="25"/>
        <v>4.1666666666702393E-2</v>
      </c>
      <c r="P138" s="45"/>
      <c r="Q138" s="52">
        <f t="shared" si="38"/>
        <v>0.47368421052631582</v>
      </c>
      <c r="R138" s="24">
        <f t="shared" si="26"/>
        <v>27.700831024930746</v>
      </c>
      <c r="S138" s="24">
        <f t="shared" si="27"/>
        <v>22.5</v>
      </c>
      <c r="T138" s="45"/>
      <c r="U138" s="36">
        <f t="shared" si="28"/>
        <v>0</v>
      </c>
      <c r="V138" s="36">
        <f t="shared" si="39"/>
        <v>19.728070175438596</v>
      </c>
      <c r="W138" s="24">
        <f t="shared" si="40"/>
        <v>47.428901200369339</v>
      </c>
      <c r="X138" s="24">
        <f t="shared" si="41"/>
        <v>2.7719298245614041</v>
      </c>
      <c r="Y138" s="46"/>
      <c r="Z138" s="34">
        <v>0</v>
      </c>
      <c r="AA138" s="25">
        <f t="shared" si="29"/>
        <v>0</v>
      </c>
      <c r="AB138" s="10">
        <f t="shared" si="30"/>
        <v>0</v>
      </c>
      <c r="AC138" s="26">
        <f t="shared" si="31"/>
        <v>100</v>
      </c>
      <c r="AD138" s="47"/>
      <c r="AE138" s="26">
        <f t="shared" si="32"/>
        <v>0</v>
      </c>
      <c r="AF138" s="34">
        <v>0</v>
      </c>
      <c r="AG138" s="25">
        <f t="shared" si="33"/>
        <v>1</v>
      </c>
      <c r="AH138" s="10">
        <f t="shared" si="34"/>
        <v>0</v>
      </c>
      <c r="AI138" s="26">
        <f t="shared" si="35"/>
        <v>-100</v>
      </c>
      <c r="AJ138" s="47"/>
    </row>
    <row r="139" spans="1:36" ht="14.45">
      <c r="B139" s="22">
        <f t="shared" si="36"/>
        <v>8.5416666666666488E-2</v>
      </c>
      <c r="D139" s="57" t="s">
        <v>109</v>
      </c>
      <c r="F139" s="31">
        <v>0</v>
      </c>
      <c r="G139" s="31">
        <v>0</v>
      </c>
      <c r="H139" s="52">
        <f t="shared" si="37"/>
        <v>4.3859649122844624E-4</v>
      </c>
      <c r="I139" s="44"/>
      <c r="J139" s="54">
        <f t="shared" si="22"/>
        <v>-50</v>
      </c>
      <c r="K139" s="55">
        <f t="shared" si="23"/>
        <v>2.0833333333351196E-2</v>
      </c>
      <c r="L139" s="54">
        <f>MIN(J$136:$J139)</f>
        <v>-50</v>
      </c>
      <c r="M139" s="55">
        <f>MIN(K$136:$K139)</f>
        <v>2.0833333333351196E-2</v>
      </c>
      <c r="N139" s="24">
        <f t="shared" si="24"/>
        <v>100</v>
      </c>
      <c r="O139" s="24">
        <f t="shared" si="25"/>
        <v>4.1666666666702393E-2</v>
      </c>
      <c r="P139" s="45"/>
      <c r="Q139" s="52">
        <f t="shared" si="38"/>
        <v>0.47368421052631582</v>
      </c>
      <c r="R139" s="24">
        <f t="shared" si="26"/>
        <v>27.700831024930746</v>
      </c>
      <c r="S139" s="24">
        <f t="shared" si="27"/>
        <v>22.5</v>
      </c>
      <c r="T139" s="45"/>
      <c r="U139" s="36">
        <f t="shared" si="28"/>
        <v>0</v>
      </c>
      <c r="V139" s="36">
        <f t="shared" si="39"/>
        <v>19.728070175438596</v>
      </c>
      <c r="W139" s="24">
        <f t="shared" si="40"/>
        <v>47.428901200369339</v>
      </c>
      <c r="X139" s="24">
        <f t="shared" si="41"/>
        <v>2.7719298245614041</v>
      </c>
      <c r="Y139" s="46"/>
      <c r="Z139" s="34">
        <v>0</v>
      </c>
      <c r="AA139" s="25">
        <f t="shared" si="29"/>
        <v>0</v>
      </c>
      <c r="AB139" s="10">
        <f t="shared" si="30"/>
        <v>0</v>
      </c>
      <c r="AC139" s="26">
        <f t="shared" si="31"/>
        <v>100</v>
      </c>
      <c r="AD139" s="47"/>
      <c r="AE139" s="26">
        <f t="shared" si="32"/>
        <v>0</v>
      </c>
      <c r="AF139" s="34">
        <v>0</v>
      </c>
      <c r="AG139" s="25">
        <f t="shared" si="33"/>
        <v>1</v>
      </c>
      <c r="AH139" s="10">
        <f t="shared" si="34"/>
        <v>0</v>
      </c>
      <c r="AI139" s="26">
        <f t="shared" si="35"/>
        <v>-100</v>
      </c>
      <c r="AJ139" s="47"/>
    </row>
    <row r="140" spans="1:36" ht="14.45">
      <c r="B140" s="22">
        <f t="shared" si="36"/>
        <v>8.611111111111093E-2</v>
      </c>
      <c r="D140" s="57" t="s">
        <v>109</v>
      </c>
      <c r="F140" s="31">
        <v>0</v>
      </c>
      <c r="G140" s="31">
        <v>0</v>
      </c>
      <c r="H140" s="52">
        <f t="shared" si="37"/>
        <v>4.3859649122844624E-4</v>
      </c>
      <c r="I140" s="44"/>
      <c r="J140" s="54">
        <f t="shared" si="22"/>
        <v>-50</v>
      </c>
      <c r="K140" s="55">
        <f t="shared" si="23"/>
        <v>2.0833333333351196E-2</v>
      </c>
      <c r="L140" s="54">
        <f>MIN(J$136:$J140)</f>
        <v>-50</v>
      </c>
      <c r="M140" s="55">
        <f>MIN(K$136:$K140)</f>
        <v>2.0833333333351196E-2</v>
      </c>
      <c r="N140" s="24">
        <f t="shared" si="24"/>
        <v>100</v>
      </c>
      <c r="O140" s="24">
        <f t="shared" si="25"/>
        <v>4.1666666666702393E-2</v>
      </c>
      <c r="P140" s="45"/>
      <c r="Q140" s="52">
        <f t="shared" si="38"/>
        <v>0.47368421052631582</v>
      </c>
      <c r="R140" s="24">
        <f t="shared" si="26"/>
        <v>27.700831024930746</v>
      </c>
      <c r="S140" s="24">
        <f t="shared" si="27"/>
        <v>22.5</v>
      </c>
      <c r="T140" s="45"/>
      <c r="U140" s="36">
        <f t="shared" si="28"/>
        <v>0</v>
      </c>
      <c r="V140" s="36">
        <f t="shared" si="39"/>
        <v>19.728070175438596</v>
      </c>
      <c r="W140" s="24">
        <f t="shared" si="40"/>
        <v>47.428901200369339</v>
      </c>
      <c r="X140" s="24">
        <f t="shared" si="41"/>
        <v>2.7719298245614041</v>
      </c>
      <c r="Y140" s="46"/>
      <c r="Z140" s="34">
        <v>0</v>
      </c>
      <c r="AA140" s="25">
        <f t="shared" si="29"/>
        <v>0</v>
      </c>
      <c r="AB140" s="10">
        <f t="shared" si="30"/>
        <v>0</v>
      </c>
      <c r="AC140" s="26">
        <f t="shared" si="31"/>
        <v>100</v>
      </c>
      <c r="AD140" s="47"/>
      <c r="AE140" s="26">
        <f t="shared" si="32"/>
        <v>0</v>
      </c>
      <c r="AF140" s="34">
        <v>0</v>
      </c>
      <c r="AG140" s="25">
        <f t="shared" si="33"/>
        <v>1</v>
      </c>
      <c r="AH140" s="10">
        <f t="shared" si="34"/>
        <v>0</v>
      </c>
      <c r="AI140" s="26">
        <f t="shared" si="35"/>
        <v>-100</v>
      </c>
      <c r="AJ140" s="47"/>
    </row>
    <row r="141" spans="1:36" ht="14.45">
      <c r="B141" s="22">
        <f t="shared" si="36"/>
        <v>8.6805555555555372E-2</v>
      </c>
      <c r="D141" s="57" t="s">
        <v>109</v>
      </c>
      <c r="F141" s="31">
        <v>0</v>
      </c>
      <c r="G141" s="31">
        <v>0</v>
      </c>
      <c r="H141" s="52">
        <f t="shared" si="37"/>
        <v>4.3859649122844624E-4</v>
      </c>
      <c r="I141" s="44"/>
      <c r="J141" s="54">
        <f t="shared" si="22"/>
        <v>-50</v>
      </c>
      <c r="K141" s="55">
        <f t="shared" si="23"/>
        <v>2.0833333333351196E-2</v>
      </c>
      <c r="L141" s="54">
        <f>MIN(J$136:$J141)</f>
        <v>-50</v>
      </c>
      <c r="M141" s="55">
        <f>MIN(K$136:$K141)</f>
        <v>2.0833333333351196E-2</v>
      </c>
      <c r="N141" s="24">
        <f t="shared" si="24"/>
        <v>100</v>
      </c>
      <c r="O141" s="24">
        <f t="shared" si="25"/>
        <v>4.1666666666702393E-2</v>
      </c>
      <c r="P141" s="45"/>
      <c r="Q141" s="52">
        <f t="shared" si="38"/>
        <v>0.47368421052631582</v>
      </c>
      <c r="R141" s="24">
        <f t="shared" si="26"/>
        <v>27.700831024930746</v>
      </c>
      <c r="S141" s="24">
        <f t="shared" si="27"/>
        <v>22.5</v>
      </c>
      <c r="T141" s="45"/>
      <c r="U141" s="36">
        <f t="shared" si="28"/>
        <v>0</v>
      </c>
      <c r="V141" s="36">
        <f t="shared" si="39"/>
        <v>19.728070175438596</v>
      </c>
      <c r="W141" s="24">
        <f t="shared" si="40"/>
        <v>47.428901200369339</v>
      </c>
      <c r="X141" s="24">
        <f t="shared" si="41"/>
        <v>2.7719298245614041</v>
      </c>
      <c r="Y141" s="46"/>
      <c r="Z141" s="34">
        <v>0</v>
      </c>
      <c r="AA141" s="25">
        <f t="shared" si="29"/>
        <v>0</v>
      </c>
      <c r="AB141" s="10">
        <f t="shared" si="30"/>
        <v>0</v>
      </c>
      <c r="AC141" s="26">
        <f t="shared" si="31"/>
        <v>100</v>
      </c>
      <c r="AD141" s="47"/>
      <c r="AE141" s="26">
        <f t="shared" si="32"/>
        <v>0</v>
      </c>
      <c r="AF141" s="34">
        <v>0</v>
      </c>
      <c r="AG141" s="25">
        <f t="shared" si="33"/>
        <v>1</v>
      </c>
      <c r="AH141" s="10">
        <f t="shared" si="34"/>
        <v>0</v>
      </c>
      <c r="AI141" s="26">
        <f t="shared" si="35"/>
        <v>-100</v>
      </c>
      <c r="AJ141" s="47"/>
    </row>
    <row r="142" spans="1:36" ht="14.45">
      <c r="B142" s="22">
        <f t="shared" si="36"/>
        <v>8.7499999999999814E-2</v>
      </c>
      <c r="D142" s="57" t="s">
        <v>109</v>
      </c>
      <c r="F142" s="31">
        <v>0</v>
      </c>
      <c r="G142" s="31">
        <v>0</v>
      </c>
      <c r="H142" s="52">
        <f t="shared" si="37"/>
        <v>4.3859649122844624E-4</v>
      </c>
      <c r="I142" s="44"/>
      <c r="J142" s="54">
        <f t="shared" si="22"/>
        <v>-50</v>
      </c>
      <c r="K142" s="55">
        <f t="shared" si="23"/>
        <v>2.0833333333351196E-2</v>
      </c>
      <c r="L142" s="54">
        <f>MIN(J$136:$J142)</f>
        <v>-50</v>
      </c>
      <c r="M142" s="55">
        <f>MIN(K$136:$K142)</f>
        <v>2.0833333333351196E-2</v>
      </c>
      <c r="N142" s="24">
        <f t="shared" si="24"/>
        <v>100</v>
      </c>
      <c r="O142" s="24">
        <f t="shared" si="25"/>
        <v>4.1666666666702393E-2</v>
      </c>
      <c r="P142" s="45"/>
      <c r="Q142" s="52">
        <f t="shared" si="38"/>
        <v>0.47368421052631582</v>
      </c>
      <c r="R142" s="24">
        <f t="shared" si="26"/>
        <v>27.700831024930746</v>
      </c>
      <c r="S142" s="24">
        <f t="shared" si="27"/>
        <v>22.5</v>
      </c>
      <c r="T142" s="45"/>
      <c r="U142" s="36">
        <f t="shared" si="28"/>
        <v>0</v>
      </c>
      <c r="V142" s="36">
        <f t="shared" si="39"/>
        <v>19.728070175438596</v>
      </c>
      <c r="W142" s="24">
        <f t="shared" si="40"/>
        <v>47.428901200369339</v>
      </c>
      <c r="X142" s="24">
        <f t="shared" si="41"/>
        <v>2.7719298245614041</v>
      </c>
      <c r="Y142" s="46"/>
      <c r="Z142" s="34">
        <v>0</v>
      </c>
      <c r="AA142" s="25">
        <f t="shared" si="29"/>
        <v>0</v>
      </c>
      <c r="AB142" s="10">
        <f t="shared" si="30"/>
        <v>0</v>
      </c>
      <c r="AC142" s="26">
        <f t="shared" si="31"/>
        <v>100</v>
      </c>
      <c r="AD142" s="47"/>
      <c r="AE142" s="26">
        <f t="shared" si="32"/>
        <v>0</v>
      </c>
      <c r="AF142" s="34">
        <v>0</v>
      </c>
      <c r="AG142" s="25">
        <f t="shared" si="33"/>
        <v>1</v>
      </c>
      <c r="AH142" s="10">
        <f t="shared" si="34"/>
        <v>0</v>
      </c>
      <c r="AI142" s="26">
        <f t="shared" si="35"/>
        <v>-100</v>
      </c>
      <c r="AJ142" s="47"/>
    </row>
    <row r="143" spans="1:36" ht="14.45">
      <c r="B143" s="22">
        <f t="shared" si="36"/>
        <v>8.8194444444444256E-2</v>
      </c>
      <c r="D143" s="57" t="s">
        <v>109</v>
      </c>
      <c r="F143" s="31">
        <v>0</v>
      </c>
      <c r="G143" s="31">
        <v>0</v>
      </c>
      <c r="H143" s="52">
        <f t="shared" si="37"/>
        <v>4.3859649122844624E-4</v>
      </c>
      <c r="I143" s="44"/>
      <c r="J143" s="54">
        <f t="shared" si="22"/>
        <v>-50</v>
      </c>
      <c r="K143" s="55">
        <f t="shared" si="23"/>
        <v>2.0833333333351196E-2</v>
      </c>
      <c r="L143" s="54">
        <f>MIN(J$136:$J143)</f>
        <v>-50</v>
      </c>
      <c r="M143" s="55">
        <f>MIN(K$136:$K143)</f>
        <v>2.0833333333351196E-2</v>
      </c>
      <c r="N143" s="24">
        <f t="shared" si="24"/>
        <v>100</v>
      </c>
      <c r="O143" s="24">
        <f t="shared" si="25"/>
        <v>4.1666666666702393E-2</v>
      </c>
      <c r="P143" s="45"/>
      <c r="Q143" s="52">
        <f t="shared" si="38"/>
        <v>0.47368421052631582</v>
      </c>
      <c r="R143" s="24">
        <f t="shared" si="26"/>
        <v>27.700831024930746</v>
      </c>
      <c r="S143" s="24">
        <f t="shared" si="27"/>
        <v>22.5</v>
      </c>
      <c r="T143" s="45"/>
      <c r="U143" s="36">
        <f t="shared" si="28"/>
        <v>0</v>
      </c>
      <c r="V143" s="36">
        <f t="shared" si="39"/>
        <v>19.728070175438596</v>
      </c>
      <c r="W143" s="24">
        <f t="shared" si="40"/>
        <v>47.428901200369339</v>
      </c>
      <c r="X143" s="24">
        <f t="shared" si="41"/>
        <v>2.7719298245614041</v>
      </c>
      <c r="Y143" s="46"/>
      <c r="Z143" s="34">
        <v>0</v>
      </c>
      <c r="AA143" s="25">
        <f t="shared" si="29"/>
        <v>0</v>
      </c>
      <c r="AB143" s="10">
        <f t="shared" si="30"/>
        <v>0</v>
      </c>
      <c r="AC143" s="26">
        <f t="shared" si="31"/>
        <v>100</v>
      </c>
      <c r="AD143" s="47"/>
      <c r="AE143" s="26">
        <f t="shared" si="32"/>
        <v>0</v>
      </c>
      <c r="AF143" s="34">
        <v>0</v>
      </c>
      <c r="AG143" s="25">
        <f t="shared" si="33"/>
        <v>1</v>
      </c>
      <c r="AH143" s="10">
        <f t="shared" si="34"/>
        <v>0</v>
      </c>
      <c r="AI143" s="26">
        <f t="shared" si="35"/>
        <v>-100</v>
      </c>
      <c r="AJ143" s="47"/>
    </row>
    <row r="144" spans="1:36" ht="14.45">
      <c r="B144" s="22">
        <f t="shared" si="36"/>
        <v>8.8888888888888698E-2</v>
      </c>
      <c r="D144" s="57" t="s">
        <v>109</v>
      </c>
      <c r="F144" s="31">
        <v>0</v>
      </c>
      <c r="G144" s="31">
        <v>0</v>
      </c>
      <c r="H144" s="52">
        <f t="shared" si="37"/>
        <v>4.3859649122844624E-4</v>
      </c>
      <c r="I144" s="44"/>
      <c r="J144" s="54">
        <f t="shared" si="22"/>
        <v>-50</v>
      </c>
      <c r="K144" s="55">
        <f t="shared" si="23"/>
        <v>2.0833333333351196E-2</v>
      </c>
      <c r="L144" s="54">
        <f>MIN(J$136:$J144)</f>
        <v>-50</v>
      </c>
      <c r="M144" s="55">
        <f>MIN(K$136:$K144)</f>
        <v>2.0833333333351196E-2</v>
      </c>
      <c r="N144" s="24">
        <f t="shared" si="24"/>
        <v>100</v>
      </c>
      <c r="O144" s="24">
        <f t="shared" si="25"/>
        <v>4.1666666666702393E-2</v>
      </c>
      <c r="P144" s="45"/>
      <c r="Q144" s="52">
        <f t="shared" si="38"/>
        <v>0.47368421052631582</v>
      </c>
      <c r="R144" s="24">
        <f t="shared" si="26"/>
        <v>27.700831024930746</v>
      </c>
      <c r="S144" s="24">
        <f t="shared" si="27"/>
        <v>22.5</v>
      </c>
      <c r="T144" s="45"/>
      <c r="U144" s="36">
        <f t="shared" si="28"/>
        <v>0</v>
      </c>
      <c r="V144" s="36">
        <f t="shared" si="39"/>
        <v>19.728070175438596</v>
      </c>
      <c r="W144" s="24">
        <f t="shared" si="40"/>
        <v>47.428901200369339</v>
      </c>
      <c r="X144" s="24">
        <f t="shared" si="41"/>
        <v>2.7719298245614041</v>
      </c>
      <c r="Y144" s="46"/>
      <c r="Z144" s="34">
        <v>0</v>
      </c>
      <c r="AA144" s="25">
        <f t="shared" si="29"/>
        <v>0</v>
      </c>
      <c r="AB144" s="10">
        <f t="shared" si="30"/>
        <v>0</v>
      </c>
      <c r="AC144" s="26">
        <f t="shared" si="31"/>
        <v>100</v>
      </c>
      <c r="AD144" s="47"/>
      <c r="AE144" s="26">
        <f t="shared" si="32"/>
        <v>0</v>
      </c>
      <c r="AF144" s="34">
        <v>0</v>
      </c>
      <c r="AG144" s="25">
        <f t="shared" si="33"/>
        <v>1</v>
      </c>
      <c r="AH144" s="10">
        <f t="shared" si="34"/>
        <v>0</v>
      </c>
      <c r="AI144" s="26">
        <f t="shared" si="35"/>
        <v>-100</v>
      </c>
      <c r="AJ144" s="47"/>
    </row>
    <row r="145" spans="2:36" ht="14.45">
      <c r="B145" s="22">
        <f t="shared" si="36"/>
        <v>8.958333333333314E-2</v>
      </c>
      <c r="D145" s="57" t="s">
        <v>109</v>
      </c>
      <c r="F145" s="31">
        <v>0</v>
      </c>
      <c r="G145" s="31">
        <v>0</v>
      </c>
      <c r="H145" s="52">
        <f t="shared" si="37"/>
        <v>4.3859649122844624E-4</v>
      </c>
      <c r="I145" s="44"/>
      <c r="J145" s="54">
        <f t="shared" si="22"/>
        <v>-50</v>
      </c>
      <c r="K145" s="55">
        <f t="shared" si="23"/>
        <v>2.0833333333351196E-2</v>
      </c>
      <c r="L145" s="54">
        <f>MIN(J$136:$J145)</f>
        <v>-50</v>
      </c>
      <c r="M145" s="55">
        <f>MIN(K$136:$K145)</f>
        <v>2.0833333333351196E-2</v>
      </c>
      <c r="N145" s="24">
        <f t="shared" si="24"/>
        <v>100</v>
      </c>
      <c r="O145" s="24">
        <f t="shared" si="25"/>
        <v>4.1666666666702393E-2</v>
      </c>
      <c r="P145" s="45"/>
      <c r="Q145" s="52">
        <f t="shared" si="38"/>
        <v>0.47368421052631582</v>
      </c>
      <c r="R145" s="24">
        <f t="shared" si="26"/>
        <v>27.700831024930746</v>
      </c>
      <c r="S145" s="24">
        <f t="shared" si="27"/>
        <v>22.5</v>
      </c>
      <c r="T145" s="45"/>
      <c r="U145" s="36">
        <f t="shared" si="28"/>
        <v>0</v>
      </c>
      <c r="V145" s="36">
        <f t="shared" si="39"/>
        <v>19.728070175438596</v>
      </c>
      <c r="W145" s="24">
        <f t="shared" si="40"/>
        <v>47.428901200369339</v>
      </c>
      <c r="X145" s="24">
        <f t="shared" si="41"/>
        <v>2.7719298245614041</v>
      </c>
      <c r="Y145" s="46"/>
      <c r="Z145" s="34">
        <v>0</v>
      </c>
      <c r="AA145" s="25">
        <f t="shared" si="29"/>
        <v>0</v>
      </c>
      <c r="AB145" s="10">
        <f t="shared" si="30"/>
        <v>0</v>
      </c>
      <c r="AC145" s="26">
        <f t="shared" si="31"/>
        <v>100</v>
      </c>
      <c r="AD145" s="47"/>
      <c r="AE145" s="26">
        <f t="shared" si="32"/>
        <v>0</v>
      </c>
      <c r="AF145" s="34">
        <v>0</v>
      </c>
      <c r="AG145" s="25">
        <f t="shared" si="33"/>
        <v>1</v>
      </c>
      <c r="AH145" s="10">
        <f t="shared" si="34"/>
        <v>0</v>
      </c>
      <c r="AI145" s="26">
        <f t="shared" si="35"/>
        <v>-100</v>
      </c>
      <c r="AJ145" s="47"/>
    </row>
    <row r="146" spans="2:36" ht="14.45">
      <c r="B146" s="22">
        <f t="shared" si="36"/>
        <v>9.0277777777777582E-2</v>
      </c>
      <c r="D146" s="57" t="s">
        <v>109</v>
      </c>
      <c r="F146" s="31">
        <v>0</v>
      </c>
      <c r="G146" s="31">
        <v>0</v>
      </c>
      <c r="H146" s="52">
        <f t="shared" si="37"/>
        <v>4.3859649122844624E-4</v>
      </c>
      <c r="I146" s="44"/>
      <c r="J146" s="54">
        <f t="shared" ref="J146:J209" si="42">IF((-((($E$4*(1-H146))-((1-$E$6)*$E$4)-$AH146)/$D$8))&lt;(-$E$4*1),-$E$4*1,((($E$4*(1-H146))-((1-$E$6)*$E$4)-$AH146)/$D$8))</f>
        <v>-50</v>
      </c>
      <c r="K146" s="55">
        <f t="shared" ref="K146:K209" si="43">IF((((($E$4*H146)-($E$4*$D$6)-$AB146)*$E$8))*1&gt;$E$4,$E$4*1,((($E$4*H146)-($E$4*$D$6)-$AB146)*$E$8))</f>
        <v>2.0833333333351196E-2</v>
      </c>
      <c r="L146" s="54">
        <f>MIN(J$136:$J146)</f>
        <v>-50</v>
      </c>
      <c r="M146" s="55">
        <f>MIN(K$136:$K146)</f>
        <v>2.0833333333351196E-2</v>
      </c>
      <c r="N146" s="24">
        <f t="shared" ref="N146:N209" si="44">MAX(-$D$4,-J146*2)</f>
        <v>100</v>
      </c>
      <c r="O146" s="24">
        <f t="shared" ref="O146:O209" si="45">MIN($D$4,K146*2)</f>
        <v>4.1666666666702393E-2</v>
      </c>
      <c r="P146" s="45"/>
      <c r="Q146" s="52">
        <f t="shared" si="38"/>
        <v>0.47368421052631582</v>
      </c>
      <c r="R146" s="24">
        <f t="shared" ref="R146:R209" si="46">IF((-((($E$4*(1-Q146))-((1-$E$6)*$E$4)-$AH146)/$D$8))&lt;(-$E$4*1),-$E$4*1,((($E$4*(1-Q146))-((1-$E$6)*$E$4)-$AH146)/$D$8))</f>
        <v>27.700831024930746</v>
      </c>
      <c r="S146" s="24">
        <f t="shared" ref="S146:S209" si="47">IF((((($E$4*Q146)-($E$4*$D$6)-$AB146)*$E$8))*1&gt;$E$4,$E$4*1,((($E$4*Q146)-($E$4*$D$6)-$AB146)*$E$8))</f>
        <v>22.5</v>
      </c>
      <c r="T146" s="45"/>
      <c r="U146" s="36">
        <f t="shared" ref="U146:U209" si="48">IF(G146&gt;0,G146*(1/60)*$E$8,G146*(1/60)/$D$8)</f>
        <v>0</v>
      </c>
      <c r="V146" s="36">
        <f t="shared" si="39"/>
        <v>19.728070175438596</v>
      </c>
      <c r="W146" s="24">
        <f t="shared" si="40"/>
        <v>47.428901200369339</v>
      </c>
      <c r="X146" s="24">
        <f t="shared" si="41"/>
        <v>2.7719298245614041</v>
      </c>
      <c r="Y146" s="46"/>
      <c r="Z146" s="34">
        <v>0</v>
      </c>
      <c r="AA146" s="25">
        <f t="shared" ref="AA146:AA209" si="49">(AB146/$E$4)+$D$6</f>
        <v>0</v>
      </c>
      <c r="AB146" s="10">
        <f t="shared" ref="AB146:AB209" si="50">Z146*IF(AD$17="DC",0.25,IF(AD$17="DM",0.5,1))</f>
        <v>0</v>
      </c>
      <c r="AC146" s="26">
        <f t="shared" ref="AC146:AC209" si="51">$D$4-Z146</f>
        <v>100</v>
      </c>
      <c r="AD146" s="47"/>
      <c r="AE146" s="26">
        <f t="shared" ref="AE146:AE209" si="52">IF(OR(H146&lt;AA146,H146&gt;AG146),1,0)</f>
        <v>0</v>
      </c>
      <c r="AF146" s="34">
        <v>0</v>
      </c>
      <c r="AG146" s="25">
        <f t="shared" ref="AG146:AG209" si="53">1-(AH146/$E$4)-(1-$E$6)</f>
        <v>1</v>
      </c>
      <c r="AH146" s="10">
        <f t="shared" ref="AH146:AH209" si="54">AF146*IF(AJ$17="DC",0.25,IF(AJ$17="DM",0.5,1))</f>
        <v>0</v>
      </c>
      <c r="AI146" s="26">
        <f t="shared" ref="AI146:AI209" si="55">AF146-$D$4</f>
        <v>-100</v>
      </c>
      <c r="AJ146" s="47"/>
    </row>
    <row r="147" spans="2:36" ht="14.45">
      <c r="B147" s="22">
        <f t="shared" ref="B147:B210" si="56">B146+1/(48*30)</f>
        <v>9.0972222222222024E-2</v>
      </c>
      <c r="D147" s="57" t="s">
        <v>109</v>
      </c>
      <c r="F147" s="31">
        <v>0</v>
      </c>
      <c r="G147" s="31">
        <v>0</v>
      </c>
      <c r="H147" s="52">
        <f t="shared" ref="H147:H210" si="57">H146-(IF((F146+G146)&gt;0,(((F146+G146)*(1/60))/$E$8),(((F146+G146)*(1/60))*$D$8))/$E$4)</f>
        <v>4.3859649122844624E-4</v>
      </c>
      <c r="I147" s="44"/>
      <c r="J147" s="54">
        <f t="shared" si="42"/>
        <v>-50</v>
      </c>
      <c r="K147" s="55">
        <f t="shared" si="43"/>
        <v>2.0833333333351196E-2</v>
      </c>
      <c r="L147" s="54">
        <f>MIN(J$136:$J147)</f>
        <v>-50</v>
      </c>
      <c r="M147" s="55">
        <f>MIN(K$136:$K147)</f>
        <v>2.0833333333351196E-2</v>
      </c>
      <c r="N147" s="24">
        <f t="shared" si="44"/>
        <v>100</v>
      </c>
      <c r="O147" s="24">
        <f t="shared" si="45"/>
        <v>4.1666666666702393E-2</v>
      </c>
      <c r="P147" s="45"/>
      <c r="Q147" s="52">
        <f t="shared" ref="Q147:Q210" si="58">Q146-(IF((F146)&gt;0,(((F146)*(1/60))/$E$8),(((F146)*(1/60))*$D$8))/$E$4)</f>
        <v>0.47368421052631582</v>
      </c>
      <c r="R147" s="24">
        <f t="shared" si="46"/>
        <v>27.700831024930746</v>
      </c>
      <c r="S147" s="24">
        <f t="shared" si="47"/>
        <v>22.5</v>
      </c>
      <c r="T147" s="45"/>
      <c r="U147" s="36">
        <f t="shared" si="48"/>
        <v>0</v>
      </c>
      <c r="V147" s="36">
        <f t="shared" ref="V147:V210" si="59">V146+U146</f>
        <v>19.728070175438596</v>
      </c>
      <c r="W147" s="24">
        <f t="shared" ref="W147:W210" si="60">R147+V147</f>
        <v>47.428901200369339</v>
      </c>
      <c r="X147" s="24">
        <f t="shared" ref="X147:X210" si="61">S147-V147</f>
        <v>2.7719298245614041</v>
      </c>
      <c r="Y147" s="46"/>
      <c r="Z147" s="34">
        <v>0</v>
      </c>
      <c r="AA147" s="25">
        <f t="shared" si="49"/>
        <v>0</v>
      </c>
      <c r="AB147" s="10">
        <f t="shared" si="50"/>
        <v>0</v>
      </c>
      <c r="AC147" s="26">
        <f t="shared" si="51"/>
        <v>100</v>
      </c>
      <c r="AD147" s="47"/>
      <c r="AE147" s="26">
        <f t="shared" si="52"/>
        <v>0</v>
      </c>
      <c r="AF147" s="34">
        <v>0</v>
      </c>
      <c r="AG147" s="25">
        <f t="shared" si="53"/>
        <v>1</v>
      </c>
      <c r="AH147" s="10">
        <f t="shared" si="54"/>
        <v>0</v>
      </c>
      <c r="AI147" s="26">
        <f t="shared" si="55"/>
        <v>-100</v>
      </c>
      <c r="AJ147" s="47"/>
    </row>
    <row r="148" spans="2:36" ht="14.45">
      <c r="B148" s="22">
        <f t="shared" si="56"/>
        <v>9.1666666666666466E-2</v>
      </c>
      <c r="D148" s="57" t="s">
        <v>109</v>
      </c>
      <c r="F148" s="31">
        <v>0</v>
      </c>
      <c r="G148" s="31">
        <v>0</v>
      </c>
      <c r="H148" s="52">
        <f t="shared" si="57"/>
        <v>4.3859649122844624E-4</v>
      </c>
      <c r="I148" s="44"/>
      <c r="J148" s="54">
        <f t="shared" si="42"/>
        <v>-50</v>
      </c>
      <c r="K148" s="55">
        <f t="shared" si="43"/>
        <v>2.0833333333351196E-2</v>
      </c>
      <c r="L148" s="54">
        <f>MIN(J$136:$J148)</f>
        <v>-50</v>
      </c>
      <c r="M148" s="55">
        <f>MIN(K$136:$K148)</f>
        <v>2.0833333333351196E-2</v>
      </c>
      <c r="N148" s="24">
        <f t="shared" si="44"/>
        <v>100</v>
      </c>
      <c r="O148" s="24">
        <f t="shared" si="45"/>
        <v>4.1666666666702393E-2</v>
      </c>
      <c r="P148" s="45"/>
      <c r="Q148" s="52">
        <f t="shared" si="58"/>
        <v>0.47368421052631582</v>
      </c>
      <c r="R148" s="24">
        <f t="shared" si="46"/>
        <v>27.700831024930746</v>
      </c>
      <c r="S148" s="24">
        <f t="shared" si="47"/>
        <v>22.5</v>
      </c>
      <c r="T148" s="45"/>
      <c r="U148" s="36">
        <f t="shared" si="48"/>
        <v>0</v>
      </c>
      <c r="V148" s="36">
        <f t="shared" si="59"/>
        <v>19.728070175438596</v>
      </c>
      <c r="W148" s="24">
        <f t="shared" si="60"/>
        <v>47.428901200369339</v>
      </c>
      <c r="X148" s="24">
        <f t="shared" si="61"/>
        <v>2.7719298245614041</v>
      </c>
      <c r="Y148" s="46"/>
      <c r="Z148" s="34">
        <v>0</v>
      </c>
      <c r="AA148" s="25">
        <f t="shared" si="49"/>
        <v>0</v>
      </c>
      <c r="AB148" s="10">
        <f t="shared" si="50"/>
        <v>0</v>
      </c>
      <c r="AC148" s="26">
        <f t="shared" si="51"/>
        <v>100</v>
      </c>
      <c r="AD148" s="47"/>
      <c r="AE148" s="26">
        <f t="shared" si="52"/>
        <v>0</v>
      </c>
      <c r="AF148" s="34">
        <v>0</v>
      </c>
      <c r="AG148" s="25">
        <f t="shared" si="53"/>
        <v>1</v>
      </c>
      <c r="AH148" s="10">
        <f t="shared" si="54"/>
        <v>0</v>
      </c>
      <c r="AI148" s="26">
        <f t="shared" si="55"/>
        <v>-100</v>
      </c>
      <c r="AJ148" s="47"/>
    </row>
    <row r="149" spans="2:36" ht="14.45">
      <c r="B149" s="22">
        <f t="shared" si="56"/>
        <v>9.2361111111110908E-2</v>
      </c>
      <c r="D149" s="57" t="s">
        <v>109</v>
      </c>
      <c r="F149" s="31">
        <v>0</v>
      </c>
      <c r="G149" s="31">
        <v>0</v>
      </c>
      <c r="H149" s="52">
        <f t="shared" si="57"/>
        <v>4.3859649122844624E-4</v>
      </c>
      <c r="I149" s="44"/>
      <c r="J149" s="54">
        <f t="shared" si="42"/>
        <v>-50</v>
      </c>
      <c r="K149" s="55">
        <f t="shared" si="43"/>
        <v>2.0833333333351196E-2</v>
      </c>
      <c r="L149" s="54">
        <f>MIN(J$136:$J149)</f>
        <v>-50</v>
      </c>
      <c r="M149" s="55">
        <f>MIN(K$136:$K149)</f>
        <v>2.0833333333351196E-2</v>
      </c>
      <c r="N149" s="24">
        <f t="shared" si="44"/>
        <v>100</v>
      </c>
      <c r="O149" s="24">
        <f t="shared" si="45"/>
        <v>4.1666666666702393E-2</v>
      </c>
      <c r="P149" s="45"/>
      <c r="Q149" s="52">
        <f t="shared" si="58"/>
        <v>0.47368421052631582</v>
      </c>
      <c r="R149" s="24">
        <f t="shared" si="46"/>
        <v>27.700831024930746</v>
      </c>
      <c r="S149" s="24">
        <f t="shared" si="47"/>
        <v>22.5</v>
      </c>
      <c r="T149" s="45"/>
      <c r="U149" s="36">
        <f t="shared" si="48"/>
        <v>0</v>
      </c>
      <c r="V149" s="36">
        <f t="shared" si="59"/>
        <v>19.728070175438596</v>
      </c>
      <c r="W149" s="24">
        <f t="shared" si="60"/>
        <v>47.428901200369339</v>
      </c>
      <c r="X149" s="24">
        <f t="shared" si="61"/>
        <v>2.7719298245614041</v>
      </c>
      <c r="Y149" s="46"/>
      <c r="Z149" s="34">
        <v>0</v>
      </c>
      <c r="AA149" s="25">
        <f t="shared" si="49"/>
        <v>0</v>
      </c>
      <c r="AB149" s="10">
        <f t="shared" si="50"/>
        <v>0</v>
      </c>
      <c r="AC149" s="26">
        <f t="shared" si="51"/>
        <v>100</v>
      </c>
      <c r="AD149" s="47"/>
      <c r="AE149" s="26">
        <f t="shared" si="52"/>
        <v>0</v>
      </c>
      <c r="AF149" s="34">
        <v>0</v>
      </c>
      <c r="AG149" s="25">
        <f t="shared" si="53"/>
        <v>1</v>
      </c>
      <c r="AH149" s="10">
        <f t="shared" si="54"/>
        <v>0</v>
      </c>
      <c r="AI149" s="26">
        <f t="shared" si="55"/>
        <v>-100</v>
      </c>
      <c r="AJ149" s="47"/>
    </row>
    <row r="150" spans="2:36" ht="14.45">
      <c r="B150" s="22">
        <f t="shared" si="56"/>
        <v>9.305555555555535E-2</v>
      </c>
      <c r="D150" s="57" t="s">
        <v>109</v>
      </c>
      <c r="F150" s="31">
        <v>0</v>
      </c>
      <c r="G150" s="31">
        <v>0</v>
      </c>
      <c r="H150" s="52">
        <f t="shared" si="57"/>
        <v>4.3859649122844624E-4</v>
      </c>
      <c r="I150" s="44"/>
      <c r="J150" s="54">
        <f t="shared" si="42"/>
        <v>-50</v>
      </c>
      <c r="K150" s="55">
        <f t="shared" si="43"/>
        <v>2.0833333333351196E-2</v>
      </c>
      <c r="L150" s="54">
        <f>MIN(J$136:$J150)</f>
        <v>-50</v>
      </c>
      <c r="M150" s="55">
        <f>MIN(K$136:$K150)</f>
        <v>2.0833333333351196E-2</v>
      </c>
      <c r="N150" s="24">
        <f t="shared" si="44"/>
        <v>100</v>
      </c>
      <c r="O150" s="24">
        <f t="shared" si="45"/>
        <v>4.1666666666702393E-2</v>
      </c>
      <c r="P150" s="45"/>
      <c r="Q150" s="52">
        <f t="shared" si="58"/>
        <v>0.47368421052631582</v>
      </c>
      <c r="R150" s="24">
        <f t="shared" si="46"/>
        <v>27.700831024930746</v>
      </c>
      <c r="S150" s="24">
        <f t="shared" si="47"/>
        <v>22.5</v>
      </c>
      <c r="T150" s="45"/>
      <c r="U150" s="36">
        <f t="shared" si="48"/>
        <v>0</v>
      </c>
      <c r="V150" s="36">
        <f t="shared" si="59"/>
        <v>19.728070175438596</v>
      </c>
      <c r="W150" s="24">
        <f t="shared" si="60"/>
        <v>47.428901200369339</v>
      </c>
      <c r="X150" s="24">
        <f t="shared" si="61"/>
        <v>2.7719298245614041</v>
      </c>
      <c r="Y150" s="46"/>
      <c r="Z150" s="34">
        <v>0</v>
      </c>
      <c r="AA150" s="25">
        <f t="shared" si="49"/>
        <v>0</v>
      </c>
      <c r="AB150" s="10">
        <f t="shared" si="50"/>
        <v>0</v>
      </c>
      <c r="AC150" s="26">
        <f t="shared" si="51"/>
        <v>100</v>
      </c>
      <c r="AD150" s="47"/>
      <c r="AE150" s="26">
        <f t="shared" si="52"/>
        <v>0</v>
      </c>
      <c r="AF150" s="34">
        <v>0</v>
      </c>
      <c r="AG150" s="25">
        <f t="shared" si="53"/>
        <v>1</v>
      </c>
      <c r="AH150" s="10">
        <f t="shared" si="54"/>
        <v>0</v>
      </c>
      <c r="AI150" s="26">
        <f t="shared" si="55"/>
        <v>-100</v>
      </c>
      <c r="AJ150" s="47"/>
    </row>
    <row r="151" spans="2:36" ht="14.45">
      <c r="B151" s="22">
        <f t="shared" si="56"/>
        <v>9.3749999999999792E-2</v>
      </c>
      <c r="D151" s="57" t="s">
        <v>109</v>
      </c>
      <c r="F151" s="31">
        <v>0</v>
      </c>
      <c r="G151" s="31">
        <v>0</v>
      </c>
      <c r="H151" s="52">
        <f t="shared" si="57"/>
        <v>4.3859649122844624E-4</v>
      </c>
      <c r="I151" s="44"/>
      <c r="J151" s="54">
        <f t="shared" si="42"/>
        <v>-50</v>
      </c>
      <c r="K151" s="55">
        <f t="shared" si="43"/>
        <v>2.0833333333351196E-2</v>
      </c>
      <c r="L151" s="54">
        <f>MIN(J$136:$J151)</f>
        <v>-50</v>
      </c>
      <c r="M151" s="55">
        <f>MIN(K$136:$K151)</f>
        <v>2.0833333333351196E-2</v>
      </c>
      <c r="N151" s="24">
        <f t="shared" si="44"/>
        <v>100</v>
      </c>
      <c r="O151" s="24">
        <f t="shared" si="45"/>
        <v>4.1666666666702393E-2</v>
      </c>
      <c r="P151" s="45"/>
      <c r="Q151" s="52">
        <f t="shared" si="58"/>
        <v>0.47368421052631582</v>
      </c>
      <c r="R151" s="24">
        <f t="shared" si="46"/>
        <v>27.700831024930746</v>
      </c>
      <c r="S151" s="24">
        <f t="shared" si="47"/>
        <v>22.5</v>
      </c>
      <c r="T151" s="45"/>
      <c r="U151" s="36">
        <f t="shared" si="48"/>
        <v>0</v>
      </c>
      <c r="V151" s="36">
        <f t="shared" si="59"/>
        <v>19.728070175438596</v>
      </c>
      <c r="W151" s="24">
        <f t="shared" si="60"/>
        <v>47.428901200369339</v>
      </c>
      <c r="X151" s="24">
        <f t="shared" si="61"/>
        <v>2.7719298245614041</v>
      </c>
      <c r="Y151" s="46"/>
      <c r="Z151" s="34">
        <v>0</v>
      </c>
      <c r="AA151" s="25">
        <f t="shared" si="49"/>
        <v>0</v>
      </c>
      <c r="AB151" s="10">
        <f t="shared" si="50"/>
        <v>0</v>
      </c>
      <c r="AC151" s="26">
        <f t="shared" si="51"/>
        <v>100</v>
      </c>
      <c r="AD151" s="47"/>
      <c r="AE151" s="26">
        <f t="shared" si="52"/>
        <v>0</v>
      </c>
      <c r="AF151" s="34">
        <v>0</v>
      </c>
      <c r="AG151" s="25">
        <f t="shared" si="53"/>
        <v>1</v>
      </c>
      <c r="AH151" s="10">
        <f t="shared" si="54"/>
        <v>0</v>
      </c>
      <c r="AI151" s="26">
        <f t="shared" si="55"/>
        <v>-100</v>
      </c>
      <c r="AJ151" s="47"/>
    </row>
    <row r="152" spans="2:36" ht="14.45">
      <c r="B152" s="22">
        <f t="shared" si="56"/>
        <v>9.4444444444444234E-2</v>
      </c>
      <c r="D152" s="57" t="s">
        <v>109</v>
      </c>
      <c r="F152" s="31">
        <v>0</v>
      </c>
      <c r="G152" s="31">
        <v>0</v>
      </c>
      <c r="H152" s="52">
        <f t="shared" si="57"/>
        <v>4.3859649122844624E-4</v>
      </c>
      <c r="I152" s="44"/>
      <c r="J152" s="54">
        <f t="shared" si="42"/>
        <v>-50</v>
      </c>
      <c r="K152" s="55">
        <f t="shared" si="43"/>
        <v>2.0833333333351196E-2</v>
      </c>
      <c r="L152" s="54">
        <f>MIN(J$136:$J152)</f>
        <v>-50</v>
      </c>
      <c r="M152" s="55">
        <f>MIN(K$136:$K152)</f>
        <v>2.0833333333351196E-2</v>
      </c>
      <c r="N152" s="24">
        <f t="shared" si="44"/>
        <v>100</v>
      </c>
      <c r="O152" s="24">
        <f t="shared" si="45"/>
        <v>4.1666666666702393E-2</v>
      </c>
      <c r="P152" s="45"/>
      <c r="Q152" s="52">
        <f t="shared" si="58"/>
        <v>0.47368421052631582</v>
      </c>
      <c r="R152" s="24">
        <f t="shared" si="46"/>
        <v>27.700831024930746</v>
      </c>
      <c r="S152" s="24">
        <f t="shared" si="47"/>
        <v>22.5</v>
      </c>
      <c r="T152" s="45"/>
      <c r="U152" s="36">
        <f t="shared" si="48"/>
        <v>0</v>
      </c>
      <c r="V152" s="36">
        <f t="shared" si="59"/>
        <v>19.728070175438596</v>
      </c>
      <c r="W152" s="24">
        <f t="shared" si="60"/>
        <v>47.428901200369339</v>
      </c>
      <c r="X152" s="24">
        <f t="shared" si="61"/>
        <v>2.7719298245614041</v>
      </c>
      <c r="Y152" s="46"/>
      <c r="Z152" s="34">
        <v>0</v>
      </c>
      <c r="AA152" s="25">
        <f t="shared" si="49"/>
        <v>0</v>
      </c>
      <c r="AB152" s="10">
        <f t="shared" si="50"/>
        <v>0</v>
      </c>
      <c r="AC152" s="26">
        <f t="shared" si="51"/>
        <v>100</v>
      </c>
      <c r="AD152" s="47"/>
      <c r="AE152" s="26">
        <f t="shared" si="52"/>
        <v>0</v>
      </c>
      <c r="AF152" s="34">
        <v>0</v>
      </c>
      <c r="AG152" s="25">
        <f t="shared" si="53"/>
        <v>1</v>
      </c>
      <c r="AH152" s="10">
        <f t="shared" si="54"/>
        <v>0</v>
      </c>
      <c r="AI152" s="26">
        <f t="shared" si="55"/>
        <v>-100</v>
      </c>
      <c r="AJ152" s="47"/>
    </row>
    <row r="153" spans="2:36" ht="14.45">
      <c r="B153" s="22">
        <f t="shared" si="56"/>
        <v>9.5138888888888676E-2</v>
      </c>
      <c r="D153" s="57" t="s">
        <v>109</v>
      </c>
      <c r="F153" s="31">
        <v>0</v>
      </c>
      <c r="G153" s="31">
        <v>0</v>
      </c>
      <c r="H153" s="52">
        <f t="shared" si="57"/>
        <v>4.3859649122844624E-4</v>
      </c>
      <c r="I153" s="44"/>
      <c r="J153" s="54">
        <f t="shared" si="42"/>
        <v>-50</v>
      </c>
      <c r="K153" s="55">
        <f t="shared" si="43"/>
        <v>2.0833333333351196E-2</v>
      </c>
      <c r="L153" s="54">
        <f>MIN(J$136:$J153)</f>
        <v>-50</v>
      </c>
      <c r="M153" s="55">
        <f>MIN(K$136:$K153)</f>
        <v>2.0833333333351196E-2</v>
      </c>
      <c r="N153" s="24">
        <f t="shared" si="44"/>
        <v>100</v>
      </c>
      <c r="O153" s="24">
        <f t="shared" si="45"/>
        <v>4.1666666666702393E-2</v>
      </c>
      <c r="P153" s="45"/>
      <c r="Q153" s="52">
        <f t="shared" si="58"/>
        <v>0.47368421052631582</v>
      </c>
      <c r="R153" s="24">
        <f t="shared" si="46"/>
        <v>27.700831024930746</v>
      </c>
      <c r="S153" s="24">
        <f t="shared" si="47"/>
        <v>22.5</v>
      </c>
      <c r="T153" s="45"/>
      <c r="U153" s="36">
        <f t="shared" si="48"/>
        <v>0</v>
      </c>
      <c r="V153" s="36">
        <f t="shared" si="59"/>
        <v>19.728070175438596</v>
      </c>
      <c r="W153" s="24">
        <f t="shared" si="60"/>
        <v>47.428901200369339</v>
      </c>
      <c r="X153" s="24">
        <f t="shared" si="61"/>
        <v>2.7719298245614041</v>
      </c>
      <c r="Y153" s="46"/>
      <c r="Z153" s="34">
        <v>0</v>
      </c>
      <c r="AA153" s="25">
        <f t="shared" si="49"/>
        <v>0</v>
      </c>
      <c r="AB153" s="10">
        <f t="shared" si="50"/>
        <v>0</v>
      </c>
      <c r="AC153" s="26">
        <f t="shared" si="51"/>
        <v>100</v>
      </c>
      <c r="AD153" s="47"/>
      <c r="AE153" s="26">
        <f t="shared" si="52"/>
        <v>0</v>
      </c>
      <c r="AF153" s="34">
        <v>0</v>
      </c>
      <c r="AG153" s="25">
        <f t="shared" si="53"/>
        <v>1</v>
      </c>
      <c r="AH153" s="10">
        <f t="shared" si="54"/>
        <v>0</v>
      </c>
      <c r="AI153" s="26">
        <f t="shared" si="55"/>
        <v>-100</v>
      </c>
      <c r="AJ153" s="47"/>
    </row>
    <row r="154" spans="2:36" ht="14.45">
      <c r="B154" s="22">
        <f t="shared" si="56"/>
        <v>9.5833333333333118E-2</v>
      </c>
      <c r="D154" s="57" t="s">
        <v>109</v>
      </c>
      <c r="F154" s="31">
        <v>0</v>
      </c>
      <c r="G154" s="31">
        <v>0</v>
      </c>
      <c r="H154" s="52">
        <f t="shared" si="57"/>
        <v>4.3859649122844624E-4</v>
      </c>
      <c r="I154" s="44"/>
      <c r="J154" s="54">
        <f t="shared" si="42"/>
        <v>-50</v>
      </c>
      <c r="K154" s="55">
        <f t="shared" si="43"/>
        <v>2.0833333333351196E-2</v>
      </c>
      <c r="L154" s="54">
        <f>MIN(J$136:$J154)</f>
        <v>-50</v>
      </c>
      <c r="M154" s="55">
        <f>MIN(K$136:$K154)</f>
        <v>2.0833333333351196E-2</v>
      </c>
      <c r="N154" s="24">
        <f t="shared" si="44"/>
        <v>100</v>
      </c>
      <c r="O154" s="24">
        <f t="shared" si="45"/>
        <v>4.1666666666702393E-2</v>
      </c>
      <c r="P154" s="45"/>
      <c r="Q154" s="52">
        <f t="shared" si="58"/>
        <v>0.47368421052631582</v>
      </c>
      <c r="R154" s="24">
        <f t="shared" si="46"/>
        <v>27.700831024930746</v>
      </c>
      <c r="S154" s="24">
        <f t="shared" si="47"/>
        <v>22.5</v>
      </c>
      <c r="T154" s="45"/>
      <c r="U154" s="36">
        <f t="shared" si="48"/>
        <v>0</v>
      </c>
      <c r="V154" s="36">
        <f t="shared" si="59"/>
        <v>19.728070175438596</v>
      </c>
      <c r="W154" s="24">
        <f t="shared" si="60"/>
        <v>47.428901200369339</v>
      </c>
      <c r="X154" s="24">
        <f t="shared" si="61"/>
        <v>2.7719298245614041</v>
      </c>
      <c r="Y154" s="46"/>
      <c r="Z154" s="34">
        <v>0</v>
      </c>
      <c r="AA154" s="25">
        <f t="shared" si="49"/>
        <v>0</v>
      </c>
      <c r="AB154" s="10">
        <f t="shared" si="50"/>
        <v>0</v>
      </c>
      <c r="AC154" s="26">
        <f t="shared" si="51"/>
        <v>100</v>
      </c>
      <c r="AD154" s="47"/>
      <c r="AE154" s="26">
        <f t="shared" si="52"/>
        <v>0</v>
      </c>
      <c r="AF154" s="34">
        <v>0</v>
      </c>
      <c r="AG154" s="25">
        <f t="shared" si="53"/>
        <v>1</v>
      </c>
      <c r="AH154" s="10">
        <f t="shared" si="54"/>
        <v>0</v>
      </c>
      <c r="AI154" s="26">
        <f t="shared" si="55"/>
        <v>-100</v>
      </c>
      <c r="AJ154" s="47"/>
    </row>
    <row r="155" spans="2:36" ht="14.45">
      <c r="B155" s="22">
        <f t="shared" si="56"/>
        <v>9.652777777777756E-2</v>
      </c>
      <c r="D155" s="57" t="s">
        <v>109</v>
      </c>
      <c r="F155" s="31">
        <v>0</v>
      </c>
      <c r="G155" s="31">
        <v>0</v>
      </c>
      <c r="H155" s="52">
        <f t="shared" si="57"/>
        <v>4.3859649122844624E-4</v>
      </c>
      <c r="I155" s="44"/>
      <c r="J155" s="54">
        <f t="shared" si="42"/>
        <v>-50</v>
      </c>
      <c r="K155" s="55">
        <f t="shared" si="43"/>
        <v>2.0833333333351196E-2</v>
      </c>
      <c r="L155" s="54">
        <f>MIN(J$136:$J155)</f>
        <v>-50</v>
      </c>
      <c r="M155" s="55">
        <f>MIN(K$136:$K155)</f>
        <v>2.0833333333351196E-2</v>
      </c>
      <c r="N155" s="24">
        <f t="shared" si="44"/>
        <v>100</v>
      </c>
      <c r="O155" s="24">
        <f t="shared" si="45"/>
        <v>4.1666666666702393E-2</v>
      </c>
      <c r="P155" s="45"/>
      <c r="Q155" s="52">
        <f t="shared" si="58"/>
        <v>0.47368421052631582</v>
      </c>
      <c r="R155" s="24">
        <f t="shared" si="46"/>
        <v>27.700831024930746</v>
      </c>
      <c r="S155" s="24">
        <f t="shared" si="47"/>
        <v>22.5</v>
      </c>
      <c r="T155" s="45"/>
      <c r="U155" s="36">
        <f t="shared" si="48"/>
        <v>0</v>
      </c>
      <c r="V155" s="36">
        <f t="shared" si="59"/>
        <v>19.728070175438596</v>
      </c>
      <c r="W155" s="24">
        <f t="shared" si="60"/>
        <v>47.428901200369339</v>
      </c>
      <c r="X155" s="24">
        <f t="shared" si="61"/>
        <v>2.7719298245614041</v>
      </c>
      <c r="Y155" s="46"/>
      <c r="Z155" s="34">
        <v>0</v>
      </c>
      <c r="AA155" s="25">
        <f t="shared" si="49"/>
        <v>0</v>
      </c>
      <c r="AB155" s="10">
        <f t="shared" si="50"/>
        <v>0</v>
      </c>
      <c r="AC155" s="26">
        <f t="shared" si="51"/>
        <v>100</v>
      </c>
      <c r="AD155" s="47"/>
      <c r="AE155" s="26">
        <f t="shared" si="52"/>
        <v>0</v>
      </c>
      <c r="AF155" s="34">
        <v>0</v>
      </c>
      <c r="AG155" s="25">
        <f t="shared" si="53"/>
        <v>1</v>
      </c>
      <c r="AH155" s="10">
        <f t="shared" si="54"/>
        <v>0</v>
      </c>
      <c r="AI155" s="26">
        <f t="shared" si="55"/>
        <v>-100</v>
      </c>
      <c r="AJ155" s="47"/>
    </row>
    <row r="156" spans="2:36" ht="14.45">
      <c r="B156" s="22">
        <f t="shared" si="56"/>
        <v>9.7222222222222002E-2</v>
      </c>
      <c r="D156" s="57" t="s">
        <v>109</v>
      </c>
      <c r="F156" s="31">
        <v>0</v>
      </c>
      <c r="G156" s="31">
        <v>0</v>
      </c>
      <c r="H156" s="52">
        <f t="shared" si="57"/>
        <v>4.3859649122844624E-4</v>
      </c>
      <c r="I156" s="44"/>
      <c r="J156" s="54">
        <f t="shared" si="42"/>
        <v>-50</v>
      </c>
      <c r="K156" s="55">
        <f t="shared" si="43"/>
        <v>2.0833333333351196E-2</v>
      </c>
      <c r="L156" s="54">
        <f>MIN(J$136:$J156)</f>
        <v>-50</v>
      </c>
      <c r="M156" s="55">
        <f>MIN(K$136:$K156)</f>
        <v>2.0833333333351196E-2</v>
      </c>
      <c r="N156" s="24">
        <f t="shared" si="44"/>
        <v>100</v>
      </c>
      <c r="O156" s="24">
        <f t="shared" si="45"/>
        <v>4.1666666666702393E-2</v>
      </c>
      <c r="P156" s="45"/>
      <c r="Q156" s="52">
        <f t="shared" si="58"/>
        <v>0.47368421052631582</v>
      </c>
      <c r="R156" s="24">
        <f t="shared" si="46"/>
        <v>27.700831024930746</v>
      </c>
      <c r="S156" s="24">
        <f t="shared" si="47"/>
        <v>22.5</v>
      </c>
      <c r="T156" s="45"/>
      <c r="U156" s="36">
        <f t="shared" si="48"/>
        <v>0</v>
      </c>
      <c r="V156" s="36">
        <f t="shared" si="59"/>
        <v>19.728070175438596</v>
      </c>
      <c r="W156" s="24">
        <f t="shared" si="60"/>
        <v>47.428901200369339</v>
      </c>
      <c r="X156" s="24">
        <f t="shared" si="61"/>
        <v>2.7719298245614041</v>
      </c>
      <c r="Y156" s="46"/>
      <c r="Z156" s="34">
        <v>0</v>
      </c>
      <c r="AA156" s="25">
        <f t="shared" si="49"/>
        <v>0</v>
      </c>
      <c r="AB156" s="10">
        <f t="shared" si="50"/>
        <v>0</v>
      </c>
      <c r="AC156" s="26">
        <f t="shared" si="51"/>
        <v>100</v>
      </c>
      <c r="AD156" s="47"/>
      <c r="AE156" s="26">
        <f t="shared" si="52"/>
        <v>0</v>
      </c>
      <c r="AF156" s="34">
        <v>0</v>
      </c>
      <c r="AG156" s="25">
        <f t="shared" si="53"/>
        <v>1</v>
      </c>
      <c r="AH156" s="10">
        <f t="shared" si="54"/>
        <v>0</v>
      </c>
      <c r="AI156" s="26">
        <f t="shared" si="55"/>
        <v>-100</v>
      </c>
      <c r="AJ156" s="47"/>
    </row>
    <row r="157" spans="2:36" ht="14.45">
      <c r="B157" s="22">
        <f t="shared" si="56"/>
        <v>9.7916666666666444E-2</v>
      </c>
      <c r="D157" s="57" t="s">
        <v>109</v>
      </c>
      <c r="F157" s="31">
        <v>0</v>
      </c>
      <c r="G157" s="31">
        <v>0</v>
      </c>
      <c r="H157" s="52">
        <f t="shared" si="57"/>
        <v>4.3859649122844624E-4</v>
      </c>
      <c r="I157" s="44"/>
      <c r="J157" s="54">
        <f t="shared" si="42"/>
        <v>-50</v>
      </c>
      <c r="K157" s="55">
        <f t="shared" si="43"/>
        <v>2.0833333333351196E-2</v>
      </c>
      <c r="L157" s="54">
        <f>MIN(J$136:$J157)</f>
        <v>-50</v>
      </c>
      <c r="M157" s="55">
        <f>MIN(K$136:$K157)</f>
        <v>2.0833333333351196E-2</v>
      </c>
      <c r="N157" s="24">
        <f t="shared" si="44"/>
        <v>100</v>
      </c>
      <c r="O157" s="24">
        <f t="shared" si="45"/>
        <v>4.1666666666702393E-2</v>
      </c>
      <c r="P157" s="45"/>
      <c r="Q157" s="52">
        <f t="shared" si="58"/>
        <v>0.47368421052631582</v>
      </c>
      <c r="R157" s="24">
        <f t="shared" si="46"/>
        <v>27.700831024930746</v>
      </c>
      <c r="S157" s="24">
        <f t="shared" si="47"/>
        <v>22.5</v>
      </c>
      <c r="T157" s="45"/>
      <c r="U157" s="36">
        <f t="shared" si="48"/>
        <v>0</v>
      </c>
      <c r="V157" s="36">
        <f t="shared" si="59"/>
        <v>19.728070175438596</v>
      </c>
      <c r="W157" s="24">
        <f t="shared" si="60"/>
        <v>47.428901200369339</v>
      </c>
      <c r="X157" s="24">
        <f t="shared" si="61"/>
        <v>2.7719298245614041</v>
      </c>
      <c r="Y157" s="46"/>
      <c r="Z157" s="34">
        <v>0</v>
      </c>
      <c r="AA157" s="25">
        <f t="shared" si="49"/>
        <v>0</v>
      </c>
      <c r="AB157" s="10">
        <f t="shared" si="50"/>
        <v>0</v>
      </c>
      <c r="AC157" s="26">
        <f t="shared" si="51"/>
        <v>100</v>
      </c>
      <c r="AD157" s="47"/>
      <c r="AE157" s="26">
        <f t="shared" si="52"/>
        <v>0</v>
      </c>
      <c r="AF157" s="34">
        <v>0</v>
      </c>
      <c r="AG157" s="25">
        <f t="shared" si="53"/>
        <v>1</v>
      </c>
      <c r="AH157" s="10">
        <f t="shared" si="54"/>
        <v>0</v>
      </c>
      <c r="AI157" s="26">
        <f t="shared" si="55"/>
        <v>-100</v>
      </c>
      <c r="AJ157" s="47"/>
    </row>
    <row r="158" spans="2:36" ht="14.45">
      <c r="B158" s="22">
        <f t="shared" si="56"/>
        <v>9.8611111111110886E-2</v>
      </c>
      <c r="D158" s="57" t="s">
        <v>109</v>
      </c>
      <c r="F158" s="31">
        <v>0</v>
      </c>
      <c r="G158" s="31">
        <v>0</v>
      </c>
      <c r="H158" s="52">
        <f t="shared" si="57"/>
        <v>4.3859649122844624E-4</v>
      </c>
      <c r="I158" s="44"/>
      <c r="J158" s="54">
        <f t="shared" si="42"/>
        <v>-50</v>
      </c>
      <c r="K158" s="55">
        <f t="shared" si="43"/>
        <v>2.0833333333351196E-2</v>
      </c>
      <c r="L158" s="54">
        <f>MIN(J$136:$J158)</f>
        <v>-50</v>
      </c>
      <c r="M158" s="55">
        <f>MIN(K$136:$K158)</f>
        <v>2.0833333333351196E-2</v>
      </c>
      <c r="N158" s="24">
        <f t="shared" si="44"/>
        <v>100</v>
      </c>
      <c r="O158" s="24">
        <f t="shared" si="45"/>
        <v>4.1666666666702393E-2</v>
      </c>
      <c r="P158" s="45"/>
      <c r="Q158" s="52">
        <f t="shared" si="58"/>
        <v>0.47368421052631582</v>
      </c>
      <c r="R158" s="24">
        <f t="shared" si="46"/>
        <v>27.700831024930746</v>
      </c>
      <c r="S158" s="24">
        <f t="shared" si="47"/>
        <v>22.5</v>
      </c>
      <c r="T158" s="45"/>
      <c r="U158" s="36">
        <f t="shared" si="48"/>
        <v>0</v>
      </c>
      <c r="V158" s="36">
        <f t="shared" si="59"/>
        <v>19.728070175438596</v>
      </c>
      <c r="W158" s="24">
        <f t="shared" si="60"/>
        <v>47.428901200369339</v>
      </c>
      <c r="X158" s="24">
        <f t="shared" si="61"/>
        <v>2.7719298245614041</v>
      </c>
      <c r="Y158" s="46"/>
      <c r="Z158" s="34">
        <v>0</v>
      </c>
      <c r="AA158" s="25">
        <f t="shared" si="49"/>
        <v>0</v>
      </c>
      <c r="AB158" s="10">
        <f t="shared" si="50"/>
        <v>0</v>
      </c>
      <c r="AC158" s="26">
        <f t="shared" si="51"/>
        <v>100</v>
      </c>
      <c r="AD158" s="47"/>
      <c r="AE158" s="26">
        <f t="shared" si="52"/>
        <v>0</v>
      </c>
      <c r="AF158" s="34">
        <v>0</v>
      </c>
      <c r="AG158" s="25">
        <f t="shared" si="53"/>
        <v>1</v>
      </c>
      <c r="AH158" s="10">
        <f t="shared" si="54"/>
        <v>0</v>
      </c>
      <c r="AI158" s="26">
        <f t="shared" si="55"/>
        <v>-100</v>
      </c>
      <c r="AJ158" s="47"/>
    </row>
    <row r="159" spans="2:36" ht="14.45">
      <c r="B159" s="22">
        <f t="shared" si="56"/>
        <v>9.9305555555555328E-2</v>
      </c>
      <c r="D159" s="57" t="s">
        <v>109</v>
      </c>
      <c r="F159" s="31">
        <v>0</v>
      </c>
      <c r="G159" s="31">
        <v>0</v>
      </c>
      <c r="H159" s="52">
        <f t="shared" si="57"/>
        <v>4.3859649122844624E-4</v>
      </c>
      <c r="I159" s="44"/>
      <c r="J159" s="54">
        <f t="shared" si="42"/>
        <v>-50</v>
      </c>
      <c r="K159" s="55">
        <f t="shared" si="43"/>
        <v>2.0833333333351196E-2</v>
      </c>
      <c r="L159" s="54">
        <f>MIN(J$136:$J159)</f>
        <v>-50</v>
      </c>
      <c r="M159" s="55">
        <f>MIN(K$136:$K159)</f>
        <v>2.0833333333351196E-2</v>
      </c>
      <c r="N159" s="24">
        <f t="shared" si="44"/>
        <v>100</v>
      </c>
      <c r="O159" s="24">
        <f t="shared" si="45"/>
        <v>4.1666666666702393E-2</v>
      </c>
      <c r="P159" s="45"/>
      <c r="Q159" s="52">
        <f t="shared" si="58"/>
        <v>0.47368421052631582</v>
      </c>
      <c r="R159" s="24">
        <f t="shared" si="46"/>
        <v>27.700831024930746</v>
      </c>
      <c r="S159" s="24">
        <f t="shared" si="47"/>
        <v>22.5</v>
      </c>
      <c r="T159" s="45"/>
      <c r="U159" s="36">
        <f t="shared" si="48"/>
        <v>0</v>
      </c>
      <c r="V159" s="36">
        <f t="shared" si="59"/>
        <v>19.728070175438596</v>
      </c>
      <c r="W159" s="24">
        <f t="shared" si="60"/>
        <v>47.428901200369339</v>
      </c>
      <c r="X159" s="24">
        <f t="shared" si="61"/>
        <v>2.7719298245614041</v>
      </c>
      <c r="Y159" s="46"/>
      <c r="Z159" s="34">
        <v>0</v>
      </c>
      <c r="AA159" s="25">
        <f t="shared" si="49"/>
        <v>0</v>
      </c>
      <c r="AB159" s="10">
        <f t="shared" si="50"/>
        <v>0</v>
      </c>
      <c r="AC159" s="26">
        <f t="shared" si="51"/>
        <v>100</v>
      </c>
      <c r="AD159" s="47"/>
      <c r="AE159" s="26">
        <f t="shared" si="52"/>
        <v>0</v>
      </c>
      <c r="AF159" s="34">
        <v>0</v>
      </c>
      <c r="AG159" s="25">
        <f t="shared" si="53"/>
        <v>1</v>
      </c>
      <c r="AH159" s="10">
        <f t="shared" si="54"/>
        <v>0</v>
      </c>
      <c r="AI159" s="26">
        <f t="shared" si="55"/>
        <v>-100</v>
      </c>
      <c r="AJ159" s="47"/>
    </row>
    <row r="160" spans="2:36" ht="14.45">
      <c r="B160" s="22">
        <f t="shared" si="56"/>
        <v>9.999999999999977E-2</v>
      </c>
      <c r="D160" s="57" t="s">
        <v>109</v>
      </c>
      <c r="F160" s="31">
        <v>0</v>
      </c>
      <c r="G160" s="31">
        <v>0</v>
      </c>
      <c r="H160" s="52">
        <f t="shared" si="57"/>
        <v>4.3859649122844624E-4</v>
      </c>
      <c r="I160" s="44"/>
      <c r="J160" s="54">
        <f t="shared" si="42"/>
        <v>-50</v>
      </c>
      <c r="K160" s="55">
        <f t="shared" si="43"/>
        <v>2.0833333333351196E-2</v>
      </c>
      <c r="L160" s="54">
        <f>MIN(J$136:$J160)</f>
        <v>-50</v>
      </c>
      <c r="M160" s="55">
        <f>MIN(K$136:$K160)</f>
        <v>2.0833333333351196E-2</v>
      </c>
      <c r="N160" s="24">
        <f t="shared" si="44"/>
        <v>100</v>
      </c>
      <c r="O160" s="24">
        <f t="shared" si="45"/>
        <v>4.1666666666702393E-2</v>
      </c>
      <c r="P160" s="45"/>
      <c r="Q160" s="52">
        <f t="shared" si="58"/>
        <v>0.47368421052631582</v>
      </c>
      <c r="R160" s="24">
        <f t="shared" si="46"/>
        <v>27.700831024930746</v>
      </c>
      <c r="S160" s="24">
        <f t="shared" si="47"/>
        <v>22.5</v>
      </c>
      <c r="T160" s="45"/>
      <c r="U160" s="36">
        <f t="shared" si="48"/>
        <v>0</v>
      </c>
      <c r="V160" s="36">
        <f t="shared" si="59"/>
        <v>19.728070175438596</v>
      </c>
      <c r="W160" s="24">
        <f t="shared" si="60"/>
        <v>47.428901200369339</v>
      </c>
      <c r="X160" s="24">
        <f t="shared" si="61"/>
        <v>2.7719298245614041</v>
      </c>
      <c r="Y160" s="46"/>
      <c r="Z160" s="34">
        <v>0</v>
      </c>
      <c r="AA160" s="25">
        <f t="shared" si="49"/>
        <v>0</v>
      </c>
      <c r="AB160" s="10">
        <f t="shared" si="50"/>
        <v>0</v>
      </c>
      <c r="AC160" s="26">
        <f t="shared" si="51"/>
        <v>100</v>
      </c>
      <c r="AD160" s="47"/>
      <c r="AE160" s="26">
        <f t="shared" si="52"/>
        <v>0</v>
      </c>
      <c r="AF160" s="34">
        <v>0</v>
      </c>
      <c r="AG160" s="25">
        <f t="shared" si="53"/>
        <v>1</v>
      </c>
      <c r="AH160" s="10">
        <f t="shared" si="54"/>
        <v>0</v>
      </c>
      <c r="AI160" s="26">
        <f t="shared" si="55"/>
        <v>-100</v>
      </c>
      <c r="AJ160" s="47"/>
    </row>
    <row r="161" spans="2:36" ht="14.45">
      <c r="B161" s="22">
        <f t="shared" si="56"/>
        <v>0.10069444444444421</v>
      </c>
      <c r="D161" s="57" t="s">
        <v>109</v>
      </c>
      <c r="F161" s="31">
        <v>0</v>
      </c>
      <c r="G161" s="31">
        <v>0</v>
      </c>
      <c r="H161" s="52">
        <f t="shared" si="57"/>
        <v>4.3859649122844624E-4</v>
      </c>
      <c r="I161" s="44"/>
      <c r="J161" s="54">
        <f t="shared" si="42"/>
        <v>-50</v>
      </c>
      <c r="K161" s="55">
        <f t="shared" si="43"/>
        <v>2.0833333333351196E-2</v>
      </c>
      <c r="L161" s="54">
        <f>MIN(J$136:$J161)</f>
        <v>-50</v>
      </c>
      <c r="M161" s="55">
        <f>MIN(K$136:$K161)</f>
        <v>2.0833333333351196E-2</v>
      </c>
      <c r="N161" s="24">
        <f t="shared" si="44"/>
        <v>100</v>
      </c>
      <c r="O161" s="24">
        <f t="shared" si="45"/>
        <v>4.1666666666702393E-2</v>
      </c>
      <c r="P161" s="45"/>
      <c r="Q161" s="52">
        <f t="shared" si="58"/>
        <v>0.47368421052631582</v>
      </c>
      <c r="R161" s="24">
        <f t="shared" si="46"/>
        <v>27.700831024930746</v>
      </c>
      <c r="S161" s="24">
        <f t="shared" si="47"/>
        <v>22.5</v>
      </c>
      <c r="T161" s="45"/>
      <c r="U161" s="36">
        <f t="shared" si="48"/>
        <v>0</v>
      </c>
      <c r="V161" s="36">
        <f t="shared" si="59"/>
        <v>19.728070175438596</v>
      </c>
      <c r="W161" s="24">
        <f t="shared" si="60"/>
        <v>47.428901200369339</v>
      </c>
      <c r="X161" s="24">
        <f t="shared" si="61"/>
        <v>2.7719298245614041</v>
      </c>
      <c r="Y161" s="46"/>
      <c r="Z161" s="34">
        <v>0</v>
      </c>
      <c r="AA161" s="25">
        <f t="shared" si="49"/>
        <v>0</v>
      </c>
      <c r="AB161" s="10">
        <f t="shared" si="50"/>
        <v>0</v>
      </c>
      <c r="AC161" s="26">
        <f t="shared" si="51"/>
        <v>100</v>
      </c>
      <c r="AD161" s="47"/>
      <c r="AE161" s="26">
        <f t="shared" si="52"/>
        <v>0</v>
      </c>
      <c r="AF161" s="34">
        <v>0</v>
      </c>
      <c r="AG161" s="25">
        <f t="shared" si="53"/>
        <v>1</v>
      </c>
      <c r="AH161" s="10">
        <f t="shared" si="54"/>
        <v>0</v>
      </c>
      <c r="AI161" s="26">
        <f t="shared" si="55"/>
        <v>-100</v>
      </c>
      <c r="AJ161" s="47"/>
    </row>
    <row r="162" spans="2:36" ht="14.45">
      <c r="B162" s="22">
        <f t="shared" si="56"/>
        <v>0.10138888888888865</v>
      </c>
      <c r="D162" s="57" t="s">
        <v>109</v>
      </c>
      <c r="F162" s="31">
        <v>0</v>
      </c>
      <c r="G162" s="31">
        <v>0</v>
      </c>
      <c r="H162" s="52">
        <f t="shared" si="57"/>
        <v>4.3859649122844624E-4</v>
      </c>
      <c r="I162" s="44"/>
      <c r="J162" s="54">
        <f t="shared" si="42"/>
        <v>-50</v>
      </c>
      <c r="K162" s="55">
        <f t="shared" si="43"/>
        <v>2.0833333333351196E-2</v>
      </c>
      <c r="L162" s="54">
        <f>MIN(J$136:$J162)</f>
        <v>-50</v>
      </c>
      <c r="M162" s="55">
        <f>MIN(K$136:$K162)</f>
        <v>2.0833333333351196E-2</v>
      </c>
      <c r="N162" s="24">
        <f t="shared" si="44"/>
        <v>100</v>
      </c>
      <c r="O162" s="24">
        <f t="shared" si="45"/>
        <v>4.1666666666702393E-2</v>
      </c>
      <c r="P162" s="45"/>
      <c r="Q162" s="52">
        <f t="shared" si="58"/>
        <v>0.47368421052631582</v>
      </c>
      <c r="R162" s="24">
        <f t="shared" si="46"/>
        <v>27.700831024930746</v>
      </c>
      <c r="S162" s="24">
        <f t="shared" si="47"/>
        <v>22.5</v>
      </c>
      <c r="T162" s="45"/>
      <c r="U162" s="36">
        <f t="shared" si="48"/>
        <v>0</v>
      </c>
      <c r="V162" s="36">
        <f t="shared" si="59"/>
        <v>19.728070175438596</v>
      </c>
      <c r="W162" s="24">
        <f t="shared" si="60"/>
        <v>47.428901200369339</v>
      </c>
      <c r="X162" s="24">
        <f t="shared" si="61"/>
        <v>2.7719298245614041</v>
      </c>
      <c r="Y162" s="46"/>
      <c r="Z162" s="34">
        <v>0</v>
      </c>
      <c r="AA162" s="25">
        <f t="shared" si="49"/>
        <v>0</v>
      </c>
      <c r="AB162" s="10">
        <f t="shared" si="50"/>
        <v>0</v>
      </c>
      <c r="AC162" s="26">
        <f t="shared" si="51"/>
        <v>100</v>
      </c>
      <c r="AD162" s="47"/>
      <c r="AE162" s="26">
        <f t="shared" si="52"/>
        <v>0</v>
      </c>
      <c r="AF162" s="34">
        <v>0</v>
      </c>
      <c r="AG162" s="25">
        <f t="shared" si="53"/>
        <v>1</v>
      </c>
      <c r="AH162" s="10">
        <f t="shared" si="54"/>
        <v>0</v>
      </c>
      <c r="AI162" s="26">
        <f t="shared" si="55"/>
        <v>-100</v>
      </c>
      <c r="AJ162" s="47"/>
    </row>
    <row r="163" spans="2:36" ht="14.45">
      <c r="B163" s="22">
        <f t="shared" si="56"/>
        <v>0.1020833333333331</v>
      </c>
      <c r="D163" s="57" t="s">
        <v>109</v>
      </c>
      <c r="F163" s="31">
        <v>0</v>
      </c>
      <c r="G163" s="31">
        <v>0</v>
      </c>
      <c r="H163" s="52">
        <f t="shared" si="57"/>
        <v>4.3859649122844624E-4</v>
      </c>
      <c r="I163" s="44"/>
      <c r="J163" s="54">
        <f t="shared" si="42"/>
        <v>-50</v>
      </c>
      <c r="K163" s="55">
        <f t="shared" si="43"/>
        <v>2.0833333333351196E-2</v>
      </c>
      <c r="L163" s="54">
        <f>MIN(J$136:$J163)</f>
        <v>-50</v>
      </c>
      <c r="M163" s="55">
        <f>MIN(K$136:$K163)</f>
        <v>2.0833333333351196E-2</v>
      </c>
      <c r="N163" s="24">
        <f t="shared" si="44"/>
        <v>100</v>
      </c>
      <c r="O163" s="24">
        <f t="shared" si="45"/>
        <v>4.1666666666702393E-2</v>
      </c>
      <c r="P163" s="45"/>
      <c r="Q163" s="52">
        <f t="shared" si="58"/>
        <v>0.47368421052631582</v>
      </c>
      <c r="R163" s="24">
        <f t="shared" si="46"/>
        <v>27.700831024930746</v>
      </c>
      <c r="S163" s="24">
        <f t="shared" si="47"/>
        <v>22.5</v>
      </c>
      <c r="T163" s="45"/>
      <c r="U163" s="36">
        <f t="shared" si="48"/>
        <v>0</v>
      </c>
      <c r="V163" s="36">
        <f t="shared" si="59"/>
        <v>19.728070175438596</v>
      </c>
      <c r="W163" s="24">
        <f t="shared" si="60"/>
        <v>47.428901200369339</v>
      </c>
      <c r="X163" s="24">
        <f t="shared" si="61"/>
        <v>2.7719298245614041</v>
      </c>
      <c r="Y163" s="46"/>
      <c r="Z163" s="34">
        <v>0</v>
      </c>
      <c r="AA163" s="25">
        <f t="shared" si="49"/>
        <v>0</v>
      </c>
      <c r="AB163" s="10">
        <f t="shared" si="50"/>
        <v>0</v>
      </c>
      <c r="AC163" s="26">
        <f t="shared" si="51"/>
        <v>100</v>
      </c>
      <c r="AD163" s="47"/>
      <c r="AE163" s="26">
        <f t="shared" si="52"/>
        <v>0</v>
      </c>
      <c r="AF163" s="34">
        <v>0</v>
      </c>
      <c r="AG163" s="25">
        <f t="shared" si="53"/>
        <v>1</v>
      </c>
      <c r="AH163" s="10">
        <f t="shared" si="54"/>
        <v>0</v>
      </c>
      <c r="AI163" s="26">
        <f t="shared" si="55"/>
        <v>-100</v>
      </c>
      <c r="AJ163" s="47"/>
    </row>
    <row r="164" spans="2:36" ht="14.45">
      <c r="B164" s="22">
        <f t="shared" si="56"/>
        <v>0.10277777777777754</v>
      </c>
      <c r="D164" s="57" t="s">
        <v>109</v>
      </c>
      <c r="F164" s="31">
        <v>0</v>
      </c>
      <c r="G164" s="31">
        <v>0</v>
      </c>
      <c r="H164" s="52">
        <f t="shared" si="57"/>
        <v>4.3859649122844624E-4</v>
      </c>
      <c r="I164" s="44"/>
      <c r="J164" s="54">
        <f t="shared" si="42"/>
        <v>-50</v>
      </c>
      <c r="K164" s="55">
        <f t="shared" si="43"/>
        <v>2.0833333333351196E-2</v>
      </c>
      <c r="L164" s="54">
        <f>MIN(J$136:$J164)</f>
        <v>-50</v>
      </c>
      <c r="M164" s="55">
        <f>MIN(K$136:$K164)</f>
        <v>2.0833333333351196E-2</v>
      </c>
      <c r="N164" s="24">
        <f t="shared" si="44"/>
        <v>100</v>
      </c>
      <c r="O164" s="24">
        <f t="shared" si="45"/>
        <v>4.1666666666702393E-2</v>
      </c>
      <c r="P164" s="45"/>
      <c r="Q164" s="52">
        <f t="shared" si="58"/>
        <v>0.47368421052631582</v>
      </c>
      <c r="R164" s="24">
        <f t="shared" si="46"/>
        <v>27.700831024930746</v>
      </c>
      <c r="S164" s="24">
        <f t="shared" si="47"/>
        <v>22.5</v>
      </c>
      <c r="T164" s="45"/>
      <c r="U164" s="36">
        <f t="shared" si="48"/>
        <v>0</v>
      </c>
      <c r="V164" s="36">
        <f t="shared" si="59"/>
        <v>19.728070175438596</v>
      </c>
      <c r="W164" s="24">
        <f t="shared" si="60"/>
        <v>47.428901200369339</v>
      </c>
      <c r="X164" s="24">
        <f t="shared" si="61"/>
        <v>2.7719298245614041</v>
      </c>
      <c r="Y164" s="46"/>
      <c r="Z164" s="34">
        <v>0</v>
      </c>
      <c r="AA164" s="25">
        <f t="shared" si="49"/>
        <v>0</v>
      </c>
      <c r="AB164" s="10">
        <f t="shared" si="50"/>
        <v>0</v>
      </c>
      <c r="AC164" s="26">
        <f t="shared" si="51"/>
        <v>100</v>
      </c>
      <c r="AD164" s="47"/>
      <c r="AE164" s="26">
        <f t="shared" si="52"/>
        <v>0</v>
      </c>
      <c r="AF164" s="34">
        <v>0</v>
      </c>
      <c r="AG164" s="25">
        <f t="shared" si="53"/>
        <v>1</v>
      </c>
      <c r="AH164" s="10">
        <f t="shared" si="54"/>
        <v>0</v>
      </c>
      <c r="AI164" s="26">
        <f t="shared" si="55"/>
        <v>-100</v>
      </c>
      <c r="AJ164" s="47"/>
    </row>
    <row r="165" spans="2:36" ht="14.45">
      <c r="B165" s="22">
        <f t="shared" si="56"/>
        <v>0.10347222222222198</v>
      </c>
      <c r="D165" s="57" t="s">
        <v>109</v>
      </c>
      <c r="F165" s="31">
        <v>0</v>
      </c>
      <c r="G165" s="31">
        <v>0</v>
      </c>
      <c r="H165" s="52">
        <f t="shared" si="57"/>
        <v>4.3859649122844624E-4</v>
      </c>
      <c r="I165" s="44"/>
      <c r="J165" s="54">
        <f t="shared" si="42"/>
        <v>-50</v>
      </c>
      <c r="K165" s="55">
        <f t="shared" si="43"/>
        <v>2.0833333333351196E-2</v>
      </c>
      <c r="L165" s="54">
        <f>MIN(J$136:$J165)</f>
        <v>-50</v>
      </c>
      <c r="M165" s="55">
        <f>MIN(K$136:$K165)</f>
        <v>2.0833333333351196E-2</v>
      </c>
      <c r="N165" s="24">
        <f t="shared" si="44"/>
        <v>100</v>
      </c>
      <c r="O165" s="24">
        <f t="shared" si="45"/>
        <v>4.1666666666702393E-2</v>
      </c>
      <c r="P165" s="45"/>
      <c r="Q165" s="52">
        <f t="shared" si="58"/>
        <v>0.47368421052631582</v>
      </c>
      <c r="R165" s="24">
        <f t="shared" si="46"/>
        <v>27.700831024930746</v>
      </c>
      <c r="S165" s="24">
        <f t="shared" si="47"/>
        <v>22.5</v>
      </c>
      <c r="T165" s="45"/>
      <c r="U165" s="36">
        <f t="shared" si="48"/>
        <v>0</v>
      </c>
      <c r="V165" s="36">
        <f t="shared" si="59"/>
        <v>19.728070175438596</v>
      </c>
      <c r="W165" s="24">
        <f t="shared" si="60"/>
        <v>47.428901200369339</v>
      </c>
      <c r="X165" s="24">
        <f t="shared" si="61"/>
        <v>2.7719298245614041</v>
      </c>
      <c r="Y165" s="46"/>
      <c r="Z165" s="34">
        <v>0</v>
      </c>
      <c r="AA165" s="25">
        <f t="shared" si="49"/>
        <v>0</v>
      </c>
      <c r="AB165" s="10">
        <f t="shared" si="50"/>
        <v>0</v>
      </c>
      <c r="AC165" s="26">
        <f t="shared" si="51"/>
        <v>100</v>
      </c>
      <c r="AD165" s="47"/>
      <c r="AE165" s="26">
        <f t="shared" si="52"/>
        <v>0</v>
      </c>
      <c r="AF165" s="34">
        <v>0</v>
      </c>
      <c r="AG165" s="25">
        <f t="shared" si="53"/>
        <v>1</v>
      </c>
      <c r="AH165" s="10">
        <f t="shared" si="54"/>
        <v>0</v>
      </c>
      <c r="AI165" s="26">
        <f t="shared" si="55"/>
        <v>-100</v>
      </c>
      <c r="AJ165" s="47"/>
    </row>
    <row r="166" spans="2:36" ht="14.45">
      <c r="B166" s="22">
        <f t="shared" si="56"/>
        <v>0.10416666666666642</v>
      </c>
      <c r="D166" s="57" t="s">
        <v>109</v>
      </c>
      <c r="F166" s="31">
        <v>0</v>
      </c>
      <c r="G166" s="31">
        <v>0</v>
      </c>
      <c r="H166" s="52">
        <f t="shared" si="57"/>
        <v>4.3859649122844624E-4</v>
      </c>
      <c r="I166" s="44"/>
      <c r="J166" s="54">
        <f t="shared" si="42"/>
        <v>-50</v>
      </c>
      <c r="K166" s="55">
        <f t="shared" si="43"/>
        <v>2.0833333333351196E-2</v>
      </c>
      <c r="L166" s="54">
        <f>MIN(J$136:$J166)</f>
        <v>-50</v>
      </c>
      <c r="M166" s="55">
        <f>MIN(K$136:$K166)</f>
        <v>2.0833333333351196E-2</v>
      </c>
      <c r="N166" s="24">
        <f t="shared" si="44"/>
        <v>100</v>
      </c>
      <c r="O166" s="24">
        <f t="shared" si="45"/>
        <v>4.1666666666702393E-2</v>
      </c>
      <c r="P166" s="45"/>
      <c r="Q166" s="52">
        <f t="shared" si="58"/>
        <v>0.47368421052631582</v>
      </c>
      <c r="R166" s="24">
        <f t="shared" si="46"/>
        <v>27.700831024930746</v>
      </c>
      <c r="S166" s="24">
        <f t="shared" si="47"/>
        <v>22.5</v>
      </c>
      <c r="T166" s="45"/>
      <c r="U166" s="36">
        <f t="shared" si="48"/>
        <v>0</v>
      </c>
      <c r="V166" s="36">
        <f t="shared" si="59"/>
        <v>19.728070175438596</v>
      </c>
      <c r="W166" s="24">
        <f t="shared" si="60"/>
        <v>47.428901200369339</v>
      </c>
      <c r="X166" s="24">
        <f t="shared" si="61"/>
        <v>2.7719298245614041</v>
      </c>
      <c r="Y166" s="46"/>
      <c r="Z166" s="34">
        <v>0</v>
      </c>
      <c r="AA166" s="25">
        <f t="shared" si="49"/>
        <v>0</v>
      </c>
      <c r="AB166" s="10">
        <f t="shared" si="50"/>
        <v>0</v>
      </c>
      <c r="AC166" s="26">
        <f t="shared" si="51"/>
        <v>100</v>
      </c>
      <c r="AD166" s="47"/>
      <c r="AE166" s="26">
        <f t="shared" si="52"/>
        <v>0</v>
      </c>
      <c r="AF166" s="34">
        <v>0</v>
      </c>
      <c r="AG166" s="25">
        <f t="shared" si="53"/>
        <v>1</v>
      </c>
      <c r="AH166" s="10">
        <f t="shared" si="54"/>
        <v>0</v>
      </c>
      <c r="AI166" s="26">
        <f t="shared" si="55"/>
        <v>-100</v>
      </c>
      <c r="AJ166" s="47"/>
    </row>
    <row r="167" spans="2:36" ht="14.45">
      <c r="B167" s="22">
        <f t="shared" si="56"/>
        <v>0.10486111111111086</v>
      </c>
      <c r="D167" s="58" t="s">
        <v>110</v>
      </c>
      <c r="F167" s="31">
        <v>0</v>
      </c>
      <c r="G167" s="31">
        <v>0</v>
      </c>
      <c r="H167" s="52">
        <f t="shared" si="57"/>
        <v>4.3859649122844624E-4</v>
      </c>
      <c r="I167" s="44"/>
      <c r="J167" s="54">
        <f t="shared" si="42"/>
        <v>-50</v>
      </c>
      <c r="K167" s="55">
        <f t="shared" si="43"/>
        <v>2.0833333333351196E-2</v>
      </c>
      <c r="L167" s="54">
        <f>MIN(J$136:$J167)</f>
        <v>-50</v>
      </c>
      <c r="M167" s="55">
        <f>MIN(K$136:$K167)</f>
        <v>2.0833333333351196E-2</v>
      </c>
      <c r="N167" s="24">
        <f t="shared" si="44"/>
        <v>100</v>
      </c>
      <c r="O167" s="24">
        <f t="shared" si="45"/>
        <v>4.1666666666702393E-2</v>
      </c>
      <c r="P167" s="45"/>
      <c r="Q167" s="52">
        <f t="shared" si="58"/>
        <v>0.47368421052631582</v>
      </c>
      <c r="R167" s="24">
        <f t="shared" si="46"/>
        <v>27.700831024930746</v>
      </c>
      <c r="S167" s="24">
        <f t="shared" si="47"/>
        <v>22.5</v>
      </c>
      <c r="T167" s="45"/>
      <c r="U167" s="36">
        <f t="shared" si="48"/>
        <v>0</v>
      </c>
      <c r="V167" s="36">
        <f t="shared" si="59"/>
        <v>19.728070175438596</v>
      </c>
      <c r="W167" s="24">
        <f t="shared" si="60"/>
        <v>47.428901200369339</v>
      </c>
      <c r="X167" s="24">
        <f t="shared" si="61"/>
        <v>2.7719298245614041</v>
      </c>
      <c r="Y167" s="46"/>
      <c r="Z167" s="34">
        <v>0</v>
      </c>
      <c r="AA167" s="25">
        <f t="shared" si="49"/>
        <v>0</v>
      </c>
      <c r="AB167" s="10">
        <f t="shared" si="50"/>
        <v>0</v>
      </c>
      <c r="AC167" s="26">
        <f t="shared" si="51"/>
        <v>100</v>
      </c>
      <c r="AD167" s="47"/>
      <c r="AE167" s="26">
        <f t="shared" si="52"/>
        <v>0</v>
      </c>
      <c r="AF167" s="34">
        <v>0</v>
      </c>
      <c r="AG167" s="25">
        <f t="shared" si="53"/>
        <v>1</v>
      </c>
      <c r="AH167" s="10">
        <f t="shared" si="54"/>
        <v>0</v>
      </c>
      <c r="AI167" s="26">
        <f t="shared" si="55"/>
        <v>-100</v>
      </c>
      <c r="AJ167" s="47"/>
    </row>
    <row r="168" spans="2:36" ht="14.45">
      <c r="B168" s="22">
        <f t="shared" si="56"/>
        <v>0.10555555555555531</v>
      </c>
      <c r="D168" s="58" t="s">
        <v>110</v>
      </c>
      <c r="F168" s="31">
        <v>0</v>
      </c>
      <c r="G168" s="31">
        <v>0</v>
      </c>
      <c r="H168" s="52">
        <f t="shared" si="57"/>
        <v>4.3859649122844624E-4</v>
      </c>
      <c r="I168" s="44"/>
      <c r="J168" s="54">
        <f t="shared" si="42"/>
        <v>-50</v>
      </c>
      <c r="K168" s="55">
        <f t="shared" si="43"/>
        <v>2.0833333333351196E-2</v>
      </c>
      <c r="L168" s="54">
        <f>MIN(J$136:$J168)</f>
        <v>-50</v>
      </c>
      <c r="M168" s="55">
        <f>MIN(K$136:$K168)</f>
        <v>2.0833333333351196E-2</v>
      </c>
      <c r="N168" s="24">
        <f t="shared" si="44"/>
        <v>100</v>
      </c>
      <c r="O168" s="24">
        <f t="shared" si="45"/>
        <v>4.1666666666702393E-2</v>
      </c>
      <c r="P168" s="45"/>
      <c r="Q168" s="52">
        <f t="shared" si="58"/>
        <v>0.47368421052631582</v>
      </c>
      <c r="R168" s="24">
        <f t="shared" si="46"/>
        <v>27.700831024930746</v>
      </c>
      <c r="S168" s="24">
        <f t="shared" si="47"/>
        <v>22.5</v>
      </c>
      <c r="T168" s="45"/>
      <c r="U168" s="36">
        <f t="shared" si="48"/>
        <v>0</v>
      </c>
      <c r="V168" s="36">
        <f t="shared" si="59"/>
        <v>19.728070175438596</v>
      </c>
      <c r="W168" s="24">
        <f t="shared" si="60"/>
        <v>47.428901200369339</v>
      </c>
      <c r="X168" s="24">
        <f t="shared" si="61"/>
        <v>2.7719298245614041</v>
      </c>
      <c r="Y168" s="46"/>
      <c r="Z168" s="34">
        <v>0</v>
      </c>
      <c r="AA168" s="25">
        <f t="shared" si="49"/>
        <v>0</v>
      </c>
      <c r="AB168" s="10">
        <f t="shared" si="50"/>
        <v>0</v>
      </c>
      <c r="AC168" s="26">
        <f t="shared" si="51"/>
        <v>100</v>
      </c>
      <c r="AD168" s="47"/>
      <c r="AE168" s="26">
        <f t="shared" si="52"/>
        <v>0</v>
      </c>
      <c r="AF168" s="34">
        <v>0</v>
      </c>
      <c r="AG168" s="25">
        <f t="shared" si="53"/>
        <v>1</v>
      </c>
      <c r="AH168" s="10">
        <f t="shared" si="54"/>
        <v>0</v>
      </c>
      <c r="AI168" s="26">
        <f t="shared" si="55"/>
        <v>-100</v>
      </c>
      <c r="AJ168" s="47"/>
    </row>
    <row r="169" spans="2:36" ht="14.45">
      <c r="B169" s="22">
        <f t="shared" si="56"/>
        <v>0.10624999999999975</v>
      </c>
      <c r="D169" s="58" t="s">
        <v>110</v>
      </c>
      <c r="F169" s="31">
        <v>0</v>
      </c>
      <c r="G169" s="31">
        <v>0</v>
      </c>
      <c r="H169" s="52">
        <f t="shared" si="57"/>
        <v>4.3859649122844624E-4</v>
      </c>
      <c r="I169" s="44"/>
      <c r="J169" s="54">
        <f t="shared" si="42"/>
        <v>-50</v>
      </c>
      <c r="K169" s="55">
        <f t="shared" si="43"/>
        <v>2.0833333333351196E-2</v>
      </c>
      <c r="L169" s="54">
        <f>MIN(J$136:$J169)</f>
        <v>-50</v>
      </c>
      <c r="M169" s="55">
        <f>MIN(K$136:$K169)</f>
        <v>2.0833333333351196E-2</v>
      </c>
      <c r="N169" s="24">
        <f t="shared" si="44"/>
        <v>100</v>
      </c>
      <c r="O169" s="24">
        <f t="shared" si="45"/>
        <v>4.1666666666702393E-2</v>
      </c>
      <c r="P169" s="45"/>
      <c r="Q169" s="52">
        <f t="shared" si="58"/>
        <v>0.47368421052631582</v>
      </c>
      <c r="R169" s="24">
        <f t="shared" si="46"/>
        <v>27.700831024930746</v>
      </c>
      <c r="S169" s="24">
        <f t="shared" si="47"/>
        <v>22.5</v>
      </c>
      <c r="T169" s="45"/>
      <c r="U169" s="36">
        <f t="shared" si="48"/>
        <v>0</v>
      </c>
      <c r="V169" s="36">
        <f t="shared" si="59"/>
        <v>19.728070175438596</v>
      </c>
      <c r="W169" s="24">
        <f t="shared" si="60"/>
        <v>47.428901200369339</v>
      </c>
      <c r="X169" s="24">
        <f t="shared" si="61"/>
        <v>2.7719298245614041</v>
      </c>
      <c r="Y169" s="46"/>
      <c r="Z169" s="34">
        <v>0</v>
      </c>
      <c r="AA169" s="25">
        <f t="shared" si="49"/>
        <v>0</v>
      </c>
      <c r="AB169" s="10">
        <f t="shared" si="50"/>
        <v>0</v>
      </c>
      <c r="AC169" s="26">
        <f t="shared" si="51"/>
        <v>100</v>
      </c>
      <c r="AD169" s="47"/>
      <c r="AE169" s="26">
        <f t="shared" si="52"/>
        <v>0</v>
      </c>
      <c r="AF169" s="34">
        <v>0</v>
      </c>
      <c r="AG169" s="25">
        <f t="shared" si="53"/>
        <v>1</v>
      </c>
      <c r="AH169" s="10">
        <f t="shared" si="54"/>
        <v>0</v>
      </c>
      <c r="AI169" s="26">
        <f t="shared" si="55"/>
        <v>-100</v>
      </c>
      <c r="AJ169" s="47"/>
    </row>
    <row r="170" spans="2:36" ht="14.45">
      <c r="B170" s="22">
        <f t="shared" si="56"/>
        <v>0.10694444444444419</v>
      </c>
      <c r="D170" s="58" t="s">
        <v>110</v>
      </c>
      <c r="F170" s="31">
        <v>0</v>
      </c>
      <c r="G170" s="31">
        <v>0</v>
      </c>
      <c r="H170" s="52">
        <f t="shared" si="57"/>
        <v>4.3859649122844624E-4</v>
      </c>
      <c r="I170" s="44"/>
      <c r="J170" s="54">
        <f t="shared" si="42"/>
        <v>-50</v>
      </c>
      <c r="K170" s="55">
        <f t="shared" si="43"/>
        <v>2.0833333333351196E-2</v>
      </c>
      <c r="L170" s="54">
        <f>MIN(J$136:$J170)</f>
        <v>-50</v>
      </c>
      <c r="M170" s="55">
        <f>MIN(K$136:$K170)</f>
        <v>2.0833333333351196E-2</v>
      </c>
      <c r="N170" s="24">
        <f t="shared" si="44"/>
        <v>100</v>
      </c>
      <c r="O170" s="24">
        <f t="shared" si="45"/>
        <v>4.1666666666702393E-2</v>
      </c>
      <c r="P170" s="45"/>
      <c r="Q170" s="52">
        <f t="shared" si="58"/>
        <v>0.47368421052631582</v>
      </c>
      <c r="R170" s="24">
        <f t="shared" si="46"/>
        <v>27.700831024930746</v>
      </c>
      <c r="S170" s="24">
        <f t="shared" si="47"/>
        <v>22.5</v>
      </c>
      <c r="T170" s="45"/>
      <c r="U170" s="36">
        <f t="shared" si="48"/>
        <v>0</v>
      </c>
      <c r="V170" s="36">
        <f t="shared" si="59"/>
        <v>19.728070175438596</v>
      </c>
      <c r="W170" s="24">
        <f t="shared" si="60"/>
        <v>47.428901200369339</v>
      </c>
      <c r="X170" s="24">
        <f t="shared" si="61"/>
        <v>2.7719298245614041</v>
      </c>
      <c r="Y170" s="46"/>
      <c r="Z170" s="34">
        <v>0</v>
      </c>
      <c r="AA170" s="25">
        <f t="shared" si="49"/>
        <v>0</v>
      </c>
      <c r="AB170" s="10">
        <f t="shared" si="50"/>
        <v>0</v>
      </c>
      <c r="AC170" s="26">
        <f t="shared" si="51"/>
        <v>100</v>
      </c>
      <c r="AD170" s="47"/>
      <c r="AE170" s="26">
        <f t="shared" si="52"/>
        <v>0</v>
      </c>
      <c r="AF170" s="34">
        <v>0</v>
      </c>
      <c r="AG170" s="25">
        <f t="shared" si="53"/>
        <v>1</v>
      </c>
      <c r="AH170" s="10">
        <f t="shared" si="54"/>
        <v>0</v>
      </c>
      <c r="AI170" s="26">
        <f t="shared" si="55"/>
        <v>-100</v>
      </c>
      <c r="AJ170" s="47"/>
    </row>
    <row r="171" spans="2:36" ht="14.45">
      <c r="B171" s="22">
        <f t="shared" si="56"/>
        <v>0.10763888888888863</v>
      </c>
      <c r="D171" s="58" t="s">
        <v>110</v>
      </c>
      <c r="F171" s="31">
        <v>0</v>
      </c>
      <c r="G171" s="31">
        <v>0</v>
      </c>
      <c r="H171" s="52">
        <f t="shared" si="57"/>
        <v>4.3859649122844624E-4</v>
      </c>
      <c r="I171" s="44"/>
      <c r="J171" s="54">
        <f t="shared" si="42"/>
        <v>-50</v>
      </c>
      <c r="K171" s="55">
        <f t="shared" si="43"/>
        <v>2.0833333333351196E-2</v>
      </c>
      <c r="L171" s="54">
        <f>MIN(J$136:$J171)</f>
        <v>-50</v>
      </c>
      <c r="M171" s="55">
        <f>MIN(K$136:$K171)</f>
        <v>2.0833333333351196E-2</v>
      </c>
      <c r="N171" s="24">
        <f t="shared" si="44"/>
        <v>100</v>
      </c>
      <c r="O171" s="24">
        <f t="shared" si="45"/>
        <v>4.1666666666702393E-2</v>
      </c>
      <c r="P171" s="45"/>
      <c r="Q171" s="52">
        <f t="shared" si="58"/>
        <v>0.47368421052631582</v>
      </c>
      <c r="R171" s="24">
        <f t="shared" si="46"/>
        <v>27.700831024930746</v>
      </c>
      <c r="S171" s="24">
        <f t="shared" si="47"/>
        <v>22.5</v>
      </c>
      <c r="T171" s="45"/>
      <c r="U171" s="36">
        <f t="shared" si="48"/>
        <v>0</v>
      </c>
      <c r="V171" s="36">
        <f t="shared" si="59"/>
        <v>19.728070175438596</v>
      </c>
      <c r="W171" s="24">
        <f t="shared" si="60"/>
        <v>47.428901200369339</v>
      </c>
      <c r="X171" s="24">
        <f t="shared" si="61"/>
        <v>2.7719298245614041</v>
      </c>
      <c r="Y171" s="46"/>
      <c r="Z171" s="34">
        <v>0</v>
      </c>
      <c r="AA171" s="25">
        <f t="shared" si="49"/>
        <v>0</v>
      </c>
      <c r="AB171" s="10">
        <f t="shared" si="50"/>
        <v>0</v>
      </c>
      <c r="AC171" s="26">
        <f t="shared" si="51"/>
        <v>100</v>
      </c>
      <c r="AD171" s="47"/>
      <c r="AE171" s="26">
        <f t="shared" si="52"/>
        <v>0</v>
      </c>
      <c r="AF171" s="34">
        <v>0</v>
      </c>
      <c r="AG171" s="25">
        <f t="shared" si="53"/>
        <v>1</v>
      </c>
      <c r="AH171" s="10">
        <f t="shared" si="54"/>
        <v>0</v>
      </c>
      <c r="AI171" s="26">
        <f t="shared" si="55"/>
        <v>-100</v>
      </c>
      <c r="AJ171" s="47"/>
    </row>
    <row r="172" spans="2:36" ht="14.45">
      <c r="B172" s="22">
        <f t="shared" si="56"/>
        <v>0.10833333333333307</v>
      </c>
      <c r="D172" s="58" t="s">
        <v>110</v>
      </c>
      <c r="F172" s="31">
        <v>0</v>
      </c>
      <c r="G172" s="31">
        <v>0</v>
      </c>
      <c r="H172" s="52">
        <f t="shared" si="57"/>
        <v>4.3859649122844624E-4</v>
      </c>
      <c r="I172" s="44"/>
      <c r="J172" s="54">
        <f t="shared" si="42"/>
        <v>-50</v>
      </c>
      <c r="K172" s="55">
        <f t="shared" si="43"/>
        <v>2.0833333333351196E-2</v>
      </c>
      <c r="L172" s="54">
        <f>MIN(J$136:$J172)</f>
        <v>-50</v>
      </c>
      <c r="M172" s="55">
        <f>MIN(K$136:$K172)</f>
        <v>2.0833333333351196E-2</v>
      </c>
      <c r="N172" s="24">
        <f t="shared" si="44"/>
        <v>100</v>
      </c>
      <c r="O172" s="24">
        <f t="shared" si="45"/>
        <v>4.1666666666702393E-2</v>
      </c>
      <c r="P172" s="45"/>
      <c r="Q172" s="52">
        <f t="shared" si="58"/>
        <v>0.47368421052631582</v>
      </c>
      <c r="R172" s="24">
        <f t="shared" si="46"/>
        <v>27.700831024930746</v>
      </c>
      <c r="S172" s="24">
        <f t="shared" si="47"/>
        <v>22.5</v>
      </c>
      <c r="T172" s="45"/>
      <c r="U172" s="36">
        <f t="shared" si="48"/>
        <v>0</v>
      </c>
      <c r="V172" s="36">
        <f t="shared" si="59"/>
        <v>19.728070175438596</v>
      </c>
      <c r="W172" s="24">
        <f t="shared" si="60"/>
        <v>47.428901200369339</v>
      </c>
      <c r="X172" s="24">
        <f t="shared" si="61"/>
        <v>2.7719298245614041</v>
      </c>
      <c r="Y172" s="46"/>
      <c r="Z172" s="34">
        <v>0</v>
      </c>
      <c r="AA172" s="25">
        <f t="shared" si="49"/>
        <v>0</v>
      </c>
      <c r="AB172" s="10">
        <f t="shared" si="50"/>
        <v>0</v>
      </c>
      <c r="AC172" s="26">
        <f t="shared" si="51"/>
        <v>100</v>
      </c>
      <c r="AD172" s="47"/>
      <c r="AE172" s="26">
        <f t="shared" si="52"/>
        <v>0</v>
      </c>
      <c r="AF172" s="34">
        <v>0</v>
      </c>
      <c r="AG172" s="25">
        <f t="shared" si="53"/>
        <v>1</v>
      </c>
      <c r="AH172" s="10">
        <f t="shared" si="54"/>
        <v>0</v>
      </c>
      <c r="AI172" s="26">
        <f t="shared" si="55"/>
        <v>-100</v>
      </c>
      <c r="AJ172" s="47"/>
    </row>
    <row r="173" spans="2:36" ht="14.45">
      <c r="B173" s="22">
        <f t="shared" si="56"/>
        <v>0.10902777777777752</v>
      </c>
      <c r="D173" s="58" t="s">
        <v>110</v>
      </c>
      <c r="F173" s="31">
        <v>0</v>
      </c>
      <c r="G173" s="31">
        <v>0</v>
      </c>
      <c r="H173" s="52">
        <f t="shared" si="57"/>
        <v>4.3859649122844624E-4</v>
      </c>
      <c r="I173" s="44"/>
      <c r="J173" s="54">
        <f t="shared" si="42"/>
        <v>-50</v>
      </c>
      <c r="K173" s="55">
        <f t="shared" si="43"/>
        <v>2.0833333333351196E-2</v>
      </c>
      <c r="L173" s="54">
        <f>MIN(J$136:$J173)</f>
        <v>-50</v>
      </c>
      <c r="M173" s="55">
        <f>MIN(K$136:$K173)</f>
        <v>2.0833333333351196E-2</v>
      </c>
      <c r="N173" s="24">
        <f t="shared" si="44"/>
        <v>100</v>
      </c>
      <c r="O173" s="24">
        <f t="shared" si="45"/>
        <v>4.1666666666702393E-2</v>
      </c>
      <c r="P173" s="45"/>
      <c r="Q173" s="52">
        <f t="shared" si="58"/>
        <v>0.47368421052631582</v>
      </c>
      <c r="R173" s="24">
        <f t="shared" si="46"/>
        <v>27.700831024930746</v>
      </c>
      <c r="S173" s="24">
        <f t="shared" si="47"/>
        <v>22.5</v>
      </c>
      <c r="T173" s="45"/>
      <c r="U173" s="36">
        <f t="shared" si="48"/>
        <v>0</v>
      </c>
      <c r="V173" s="36">
        <f t="shared" si="59"/>
        <v>19.728070175438596</v>
      </c>
      <c r="W173" s="24">
        <f t="shared" si="60"/>
        <v>47.428901200369339</v>
      </c>
      <c r="X173" s="24">
        <f t="shared" si="61"/>
        <v>2.7719298245614041</v>
      </c>
      <c r="Y173" s="46"/>
      <c r="Z173" s="34">
        <v>0</v>
      </c>
      <c r="AA173" s="25">
        <f t="shared" si="49"/>
        <v>0</v>
      </c>
      <c r="AB173" s="10">
        <f t="shared" si="50"/>
        <v>0</v>
      </c>
      <c r="AC173" s="26">
        <f t="shared" si="51"/>
        <v>100</v>
      </c>
      <c r="AD173" s="47"/>
      <c r="AE173" s="26">
        <f t="shared" si="52"/>
        <v>0</v>
      </c>
      <c r="AF173" s="34">
        <v>0</v>
      </c>
      <c r="AG173" s="25">
        <f t="shared" si="53"/>
        <v>1</v>
      </c>
      <c r="AH173" s="10">
        <f t="shared" si="54"/>
        <v>0</v>
      </c>
      <c r="AI173" s="26">
        <f t="shared" si="55"/>
        <v>-100</v>
      </c>
      <c r="AJ173" s="47"/>
    </row>
    <row r="174" spans="2:36" ht="14.45">
      <c r="B174" s="22">
        <f t="shared" si="56"/>
        <v>0.10972222222222196</v>
      </c>
      <c r="D174" s="58" t="s">
        <v>110</v>
      </c>
      <c r="F174" s="31">
        <v>0</v>
      </c>
      <c r="G174" s="31">
        <v>0</v>
      </c>
      <c r="H174" s="52">
        <f t="shared" si="57"/>
        <v>4.3859649122844624E-4</v>
      </c>
      <c r="I174" s="44"/>
      <c r="J174" s="54">
        <f t="shared" si="42"/>
        <v>-50</v>
      </c>
      <c r="K174" s="55">
        <f t="shared" si="43"/>
        <v>2.0833333333351196E-2</v>
      </c>
      <c r="L174" s="54">
        <f>MIN(J$136:$J174)</f>
        <v>-50</v>
      </c>
      <c r="M174" s="55">
        <f>MIN(K$136:$K174)</f>
        <v>2.0833333333351196E-2</v>
      </c>
      <c r="N174" s="24">
        <f t="shared" si="44"/>
        <v>100</v>
      </c>
      <c r="O174" s="24">
        <f t="shared" si="45"/>
        <v>4.1666666666702393E-2</v>
      </c>
      <c r="P174" s="45"/>
      <c r="Q174" s="52">
        <f t="shared" si="58"/>
        <v>0.47368421052631582</v>
      </c>
      <c r="R174" s="24">
        <f t="shared" si="46"/>
        <v>27.700831024930746</v>
      </c>
      <c r="S174" s="24">
        <f t="shared" si="47"/>
        <v>22.5</v>
      </c>
      <c r="T174" s="45"/>
      <c r="U174" s="36">
        <f t="shared" si="48"/>
        <v>0</v>
      </c>
      <c r="V174" s="36">
        <f t="shared" si="59"/>
        <v>19.728070175438596</v>
      </c>
      <c r="W174" s="24">
        <f t="shared" si="60"/>
        <v>47.428901200369339</v>
      </c>
      <c r="X174" s="24">
        <f t="shared" si="61"/>
        <v>2.7719298245614041</v>
      </c>
      <c r="Y174" s="46"/>
      <c r="Z174" s="34">
        <v>0</v>
      </c>
      <c r="AA174" s="25">
        <f t="shared" si="49"/>
        <v>0</v>
      </c>
      <c r="AB174" s="10">
        <f t="shared" si="50"/>
        <v>0</v>
      </c>
      <c r="AC174" s="26">
        <f t="shared" si="51"/>
        <v>100</v>
      </c>
      <c r="AD174" s="47"/>
      <c r="AE174" s="26">
        <f t="shared" si="52"/>
        <v>0</v>
      </c>
      <c r="AF174" s="34">
        <v>0</v>
      </c>
      <c r="AG174" s="25">
        <f t="shared" si="53"/>
        <v>1</v>
      </c>
      <c r="AH174" s="10">
        <f t="shared" si="54"/>
        <v>0</v>
      </c>
      <c r="AI174" s="26">
        <f t="shared" si="55"/>
        <v>-100</v>
      </c>
      <c r="AJ174" s="47"/>
    </row>
    <row r="175" spans="2:36" ht="14.45">
      <c r="B175" s="22">
        <f t="shared" si="56"/>
        <v>0.1104166666666664</v>
      </c>
      <c r="D175" s="58" t="s">
        <v>110</v>
      </c>
      <c r="F175" s="31">
        <v>0</v>
      </c>
      <c r="G175" s="31">
        <v>0</v>
      </c>
      <c r="H175" s="52">
        <f t="shared" si="57"/>
        <v>4.3859649122844624E-4</v>
      </c>
      <c r="I175" s="44"/>
      <c r="J175" s="54">
        <f t="shared" si="42"/>
        <v>-50</v>
      </c>
      <c r="K175" s="55">
        <f t="shared" si="43"/>
        <v>2.0833333333351196E-2</v>
      </c>
      <c r="L175" s="54">
        <f>MIN(J$136:$J175)</f>
        <v>-50</v>
      </c>
      <c r="M175" s="55">
        <f>MIN(K$136:$K175)</f>
        <v>2.0833333333351196E-2</v>
      </c>
      <c r="N175" s="24">
        <f t="shared" si="44"/>
        <v>100</v>
      </c>
      <c r="O175" s="24">
        <f t="shared" si="45"/>
        <v>4.1666666666702393E-2</v>
      </c>
      <c r="P175" s="45"/>
      <c r="Q175" s="52">
        <f t="shared" si="58"/>
        <v>0.47368421052631582</v>
      </c>
      <c r="R175" s="24">
        <f t="shared" si="46"/>
        <v>27.700831024930746</v>
      </c>
      <c r="S175" s="24">
        <f t="shared" si="47"/>
        <v>22.5</v>
      </c>
      <c r="T175" s="45"/>
      <c r="U175" s="36">
        <f t="shared" si="48"/>
        <v>0</v>
      </c>
      <c r="V175" s="36">
        <f t="shared" si="59"/>
        <v>19.728070175438596</v>
      </c>
      <c r="W175" s="24">
        <f t="shared" si="60"/>
        <v>47.428901200369339</v>
      </c>
      <c r="X175" s="24">
        <f t="shared" si="61"/>
        <v>2.7719298245614041</v>
      </c>
      <c r="Y175" s="46"/>
      <c r="Z175" s="34">
        <v>0</v>
      </c>
      <c r="AA175" s="25">
        <f t="shared" si="49"/>
        <v>0</v>
      </c>
      <c r="AB175" s="10">
        <f t="shared" si="50"/>
        <v>0</v>
      </c>
      <c r="AC175" s="26">
        <f t="shared" si="51"/>
        <v>100</v>
      </c>
      <c r="AD175" s="47"/>
      <c r="AE175" s="26">
        <f t="shared" si="52"/>
        <v>0</v>
      </c>
      <c r="AF175" s="34">
        <v>0</v>
      </c>
      <c r="AG175" s="25">
        <f t="shared" si="53"/>
        <v>1</v>
      </c>
      <c r="AH175" s="10">
        <f t="shared" si="54"/>
        <v>0</v>
      </c>
      <c r="AI175" s="26">
        <f t="shared" si="55"/>
        <v>-100</v>
      </c>
      <c r="AJ175" s="47"/>
    </row>
    <row r="176" spans="2:36" ht="14.45">
      <c r="B176" s="22">
        <f t="shared" si="56"/>
        <v>0.11111111111111084</v>
      </c>
      <c r="D176" s="58" t="s">
        <v>110</v>
      </c>
      <c r="F176" s="31">
        <v>0</v>
      </c>
      <c r="G176" s="31">
        <v>0</v>
      </c>
      <c r="H176" s="52">
        <f t="shared" si="57"/>
        <v>4.3859649122844624E-4</v>
      </c>
      <c r="I176" s="44"/>
      <c r="J176" s="54">
        <f t="shared" si="42"/>
        <v>-50</v>
      </c>
      <c r="K176" s="55">
        <f t="shared" si="43"/>
        <v>2.0833333333351196E-2</v>
      </c>
      <c r="L176" s="54">
        <f>MIN(J$136:$J176)</f>
        <v>-50</v>
      </c>
      <c r="M176" s="55">
        <f>MIN(K$136:$K176)</f>
        <v>2.0833333333351196E-2</v>
      </c>
      <c r="N176" s="24">
        <f t="shared" si="44"/>
        <v>100</v>
      </c>
      <c r="O176" s="24">
        <f t="shared" si="45"/>
        <v>4.1666666666702393E-2</v>
      </c>
      <c r="P176" s="45"/>
      <c r="Q176" s="52">
        <f t="shared" si="58"/>
        <v>0.47368421052631582</v>
      </c>
      <c r="R176" s="24">
        <f t="shared" si="46"/>
        <v>27.700831024930746</v>
      </c>
      <c r="S176" s="24">
        <f t="shared" si="47"/>
        <v>22.5</v>
      </c>
      <c r="T176" s="45"/>
      <c r="U176" s="36">
        <f t="shared" si="48"/>
        <v>0</v>
      </c>
      <c r="V176" s="36">
        <f t="shared" si="59"/>
        <v>19.728070175438596</v>
      </c>
      <c r="W176" s="24">
        <f t="shared" si="60"/>
        <v>47.428901200369339</v>
      </c>
      <c r="X176" s="24">
        <f t="shared" si="61"/>
        <v>2.7719298245614041</v>
      </c>
      <c r="Y176" s="46"/>
      <c r="Z176" s="34">
        <v>0</v>
      </c>
      <c r="AA176" s="25">
        <f t="shared" si="49"/>
        <v>0</v>
      </c>
      <c r="AB176" s="10">
        <f t="shared" si="50"/>
        <v>0</v>
      </c>
      <c r="AC176" s="26">
        <f t="shared" si="51"/>
        <v>100</v>
      </c>
      <c r="AD176" s="47"/>
      <c r="AE176" s="26">
        <f t="shared" si="52"/>
        <v>0</v>
      </c>
      <c r="AF176" s="34">
        <v>0</v>
      </c>
      <c r="AG176" s="25">
        <f t="shared" si="53"/>
        <v>1</v>
      </c>
      <c r="AH176" s="10">
        <f t="shared" si="54"/>
        <v>0</v>
      </c>
      <c r="AI176" s="26">
        <f t="shared" si="55"/>
        <v>-100</v>
      </c>
      <c r="AJ176" s="47"/>
    </row>
    <row r="177" spans="2:36" ht="14.45">
      <c r="B177" s="22">
        <f t="shared" si="56"/>
        <v>0.11180555555555528</v>
      </c>
      <c r="D177" s="58" t="s">
        <v>110</v>
      </c>
      <c r="F177" s="31">
        <v>0</v>
      </c>
      <c r="G177" s="31">
        <v>0</v>
      </c>
      <c r="H177" s="52">
        <f t="shared" si="57"/>
        <v>4.3859649122844624E-4</v>
      </c>
      <c r="I177" s="44"/>
      <c r="J177" s="54">
        <f t="shared" si="42"/>
        <v>-50</v>
      </c>
      <c r="K177" s="55">
        <f t="shared" si="43"/>
        <v>2.0833333333351196E-2</v>
      </c>
      <c r="L177" s="54">
        <f>MIN(J$136:$J177)</f>
        <v>-50</v>
      </c>
      <c r="M177" s="55">
        <f>MIN(K$136:$K177)</f>
        <v>2.0833333333351196E-2</v>
      </c>
      <c r="N177" s="24">
        <f t="shared" si="44"/>
        <v>100</v>
      </c>
      <c r="O177" s="24">
        <f t="shared" si="45"/>
        <v>4.1666666666702393E-2</v>
      </c>
      <c r="P177" s="45"/>
      <c r="Q177" s="52">
        <f t="shared" si="58"/>
        <v>0.47368421052631582</v>
      </c>
      <c r="R177" s="24">
        <f t="shared" si="46"/>
        <v>27.700831024930746</v>
      </c>
      <c r="S177" s="24">
        <f t="shared" si="47"/>
        <v>22.5</v>
      </c>
      <c r="T177" s="45"/>
      <c r="U177" s="36">
        <f t="shared" si="48"/>
        <v>0</v>
      </c>
      <c r="V177" s="36">
        <f t="shared" si="59"/>
        <v>19.728070175438596</v>
      </c>
      <c r="W177" s="24">
        <f t="shared" si="60"/>
        <v>47.428901200369339</v>
      </c>
      <c r="X177" s="24">
        <f t="shared" si="61"/>
        <v>2.7719298245614041</v>
      </c>
      <c r="Y177" s="46"/>
      <c r="Z177" s="34">
        <v>0</v>
      </c>
      <c r="AA177" s="25">
        <f t="shared" si="49"/>
        <v>0</v>
      </c>
      <c r="AB177" s="10">
        <f t="shared" si="50"/>
        <v>0</v>
      </c>
      <c r="AC177" s="26">
        <f t="shared" si="51"/>
        <v>100</v>
      </c>
      <c r="AD177" s="47"/>
      <c r="AE177" s="26">
        <f t="shared" si="52"/>
        <v>0</v>
      </c>
      <c r="AF177" s="34">
        <v>0</v>
      </c>
      <c r="AG177" s="25">
        <f t="shared" si="53"/>
        <v>1</v>
      </c>
      <c r="AH177" s="10">
        <f t="shared" si="54"/>
        <v>0</v>
      </c>
      <c r="AI177" s="26">
        <f t="shared" si="55"/>
        <v>-100</v>
      </c>
      <c r="AJ177" s="47"/>
    </row>
    <row r="178" spans="2:36" ht="14.45">
      <c r="B178" s="22">
        <f t="shared" si="56"/>
        <v>0.11249999999999973</v>
      </c>
      <c r="D178" s="58" t="s">
        <v>110</v>
      </c>
      <c r="F178" s="31">
        <v>0</v>
      </c>
      <c r="G178" s="31">
        <v>0</v>
      </c>
      <c r="H178" s="52">
        <f t="shared" si="57"/>
        <v>4.3859649122844624E-4</v>
      </c>
      <c r="I178" s="44"/>
      <c r="J178" s="54">
        <f t="shared" si="42"/>
        <v>-50</v>
      </c>
      <c r="K178" s="55">
        <f t="shared" si="43"/>
        <v>2.0833333333351196E-2</v>
      </c>
      <c r="L178" s="54">
        <f>MIN(J$136:$J178)</f>
        <v>-50</v>
      </c>
      <c r="M178" s="55">
        <f>MIN(K$136:$K178)</f>
        <v>2.0833333333351196E-2</v>
      </c>
      <c r="N178" s="24">
        <f t="shared" si="44"/>
        <v>100</v>
      </c>
      <c r="O178" s="24">
        <f t="shared" si="45"/>
        <v>4.1666666666702393E-2</v>
      </c>
      <c r="P178" s="45"/>
      <c r="Q178" s="52">
        <f t="shared" si="58"/>
        <v>0.47368421052631582</v>
      </c>
      <c r="R178" s="24">
        <f t="shared" si="46"/>
        <v>27.700831024930746</v>
      </c>
      <c r="S178" s="24">
        <f t="shared" si="47"/>
        <v>22.5</v>
      </c>
      <c r="T178" s="45"/>
      <c r="U178" s="36">
        <f t="shared" si="48"/>
        <v>0</v>
      </c>
      <c r="V178" s="36">
        <f t="shared" si="59"/>
        <v>19.728070175438596</v>
      </c>
      <c r="W178" s="24">
        <f t="shared" si="60"/>
        <v>47.428901200369339</v>
      </c>
      <c r="X178" s="24">
        <f t="shared" si="61"/>
        <v>2.7719298245614041</v>
      </c>
      <c r="Y178" s="46"/>
      <c r="Z178" s="34">
        <v>0</v>
      </c>
      <c r="AA178" s="25">
        <f t="shared" si="49"/>
        <v>0</v>
      </c>
      <c r="AB178" s="10">
        <f t="shared" si="50"/>
        <v>0</v>
      </c>
      <c r="AC178" s="26">
        <f t="shared" si="51"/>
        <v>100</v>
      </c>
      <c r="AD178" s="47"/>
      <c r="AE178" s="26">
        <f t="shared" si="52"/>
        <v>0</v>
      </c>
      <c r="AF178" s="34">
        <v>0</v>
      </c>
      <c r="AG178" s="25">
        <f t="shared" si="53"/>
        <v>1</v>
      </c>
      <c r="AH178" s="10">
        <f t="shared" si="54"/>
        <v>0</v>
      </c>
      <c r="AI178" s="26">
        <f t="shared" si="55"/>
        <v>-100</v>
      </c>
      <c r="AJ178" s="47"/>
    </row>
    <row r="179" spans="2:36" ht="14.45">
      <c r="B179" s="22">
        <f t="shared" si="56"/>
        <v>0.11319444444444417</v>
      </c>
      <c r="D179" s="58" t="s">
        <v>110</v>
      </c>
      <c r="F179" s="31">
        <v>0</v>
      </c>
      <c r="G179" s="31">
        <v>0</v>
      </c>
      <c r="H179" s="52">
        <f t="shared" si="57"/>
        <v>4.3859649122844624E-4</v>
      </c>
      <c r="I179" s="44"/>
      <c r="J179" s="54">
        <f t="shared" si="42"/>
        <v>-50</v>
      </c>
      <c r="K179" s="55">
        <f t="shared" si="43"/>
        <v>2.0833333333351196E-2</v>
      </c>
      <c r="L179" s="54">
        <f>MIN(J$136:$J179)</f>
        <v>-50</v>
      </c>
      <c r="M179" s="55">
        <f>MIN(K$136:$K179)</f>
        <v>2.0833333333351196E-2</v>
      </c>
      <c r="N179" s="24">
        <f t="shared" si="44"/>
        <v>100</v>
      </c>
      <c r="O179" s="24">
        <f t="shared" si="45"/>
        <v>4.1666666666702393E-2</v>
      </c>
      <c r="P179" s="45"/>
      <c r="Q179" s="52">
        <f t="shared" si="58"/>
        <v>0.47368421052631582</v>
      </c>
      <c r="R179" s="24">
        <f t="shared" si="46"/>
        <v>27.700831024930746</v>
      </c>
      <c r="S179" s="24">
        <f t="shared" si="47"/>
        <v>22.5</v>
      </c>
      <c r="T179" s="45"/>
      <c r="U179" s="36">
        <f t="shared" si="48"/>
        <v>0</v>
      </c>
      <c r="V179" s="36">
        <f t="shared" si="59"/>
        <v>19.728070175438596</v>
      </c>
      <c r="W179" s="24">
        <f t="shared" si="60"/>
        <v>47.428901200369339</v>
      </c>
      <c r="X179" s="24">
        <f t="shared" si="61"/>
        <v>2.7719298245614041</v>
      </c>
      <c r="Y179" s="46"/>
      <c r="Z179" s="34">
        <v>0</v>
      </c>
      <c r="AA179" s="25">
        <f t="shared" si="49"/>
        <v>0</v>
      </c>
      <c r="AB179" s="10">
        <f t="shared" si="50"/>
        <v>0</v>
      </c>
      <c r="AC179" s="26">
        <f t="shared" si="51"/>
        <v>100</v>
      </c>
      <c r="AD179" s="47"/>
      <c r="AE179" s="26">
        <f t="shared" si="52"/>
        <v>0</v>
      </c>
      <c r="AF179" s="34">
        <v>0</v>
      </c>
      <c r="AG179" s="25">
        <f t="shared" si="53"/>
        <v>1</v>
      </c>
      <c r="AH179" s="10">
        <f t="shared" si="54"/>
        <v>0</v>
      </c>
      <c r="AI179" s="26">
        <f t="shared" si="55"/>
        <v>-100</v>
      </c>
      <c r="AJ179" s="47"/>
    </row>
    <row r="180" spans="2:36" ht="14.45">
      <c r="B180" s="22">
        <f t="shared" si="56"/>
        <v>0.11388888888888861</v>
      </c>
      <c r="D180" s="58" t="s">
        <v>110</v>
      </c>
      <c r="F180" s="31">
        <v>0</v>
      </c>
      <c r="G180" s="31">
        <v>0</v>
      </c>
      <c r="H180" s="52">
        <f t="shared" si="57"/>
        <v>4.3859649122844624E-4</v>
      </c>
      <c r="I180" s="44"/>
      <c r="J180" s="54">
        <f t="shared" si="42"/>
        <v>-50</v>
      </c>
      <c r="K180" s="55">
        <f t="shared" si="43"/>
        <v>2.0833333333351196E-2</v>
      </c>
      <c r="L180" s="54">
        <f>MIN(J$136:$J180)</f>
        <v>-50</v>
      </c>
      <c r="M180" s="55">
        <f>MIN(K$136:$K180)</f>
        <v>2.0833333333351196E-2</v>
      </c>
      <c r="N180" s="24">
        <f t="shared" si="44"/>
        <v>100</v>
      </c>
      <c r="O180" s="24">
        <f t="shared" si="45"/>
        <v>4.1666666666702393E-2</v>
      </c>
      <c r="P180" s="45"/>
      <c r="Q180" s="52">
        <f t="shared" si="58"/>
        <v>0.47368421052631582</v>
      </c>
      <c r="R180" s="24">
        <f t="shared" si="46"/>
        <v>27.700831024930746</v>
      </c>
      <c r="S180" s="24">
        <f t="shared" si="47"/>
        <v>22.5</v>
      </c>
      <c r="T180" s="45"/>
      <c r="U180" s="36">
        <f t="shared" si="48"/>
        <v>0</v>
      </c>
      <c r="V180" s="36">
        <f t="shared" si="59"/>
        <v>19.728070175438596</v>
      </c>
      <c r="W180" s="24">
        <f t="shared" si="60"/>
        <v>47.428901200369339</v>
      </c>
      <c r="X180" s="24">
        <f t="shared" si="61"/>
        <v>2.7719298245614041</v>
      </c>
      <c r="Y180" s="46"/>
      <c r="Z180" s="34">
        <v>0</v>
      </c>
      <c r="AA180" s="25">
        <f t="shared" si="49"/>
        <v>0</v>
      </c>
      <c r="AB180" s="10">
        <f t="shared" si="50"/>
        <v>0</v>
      </c>
      <c r="AC180" s="26">
        <f t="shared" si="51"/>
        <v>100</v>
      </c>
      <c r="AD180" s="47"/>
      <c r="AE180" s="26">
        <f t="shared" si="52"/>
        <v>0</v>
      </c>
      <c r="AF180" s="34">
        <v>0</v>
      </c>
      <c r="AG180" s="25">
        <f t="shared" si="53"/>
        <v>1</v>
      </c>
      <c r="AH180" s="10">
        <f t="shared" si="54"/>
        <v>0</v>
      </c>
      <c r="AI180" s="26">
        <f t="shared" si="55"/>
        <v>-100</v>
      </c>
      <c r="AJ180" s="47"/>
    </row>
    <row r="181" spans="2:36" ht="14.45">
      <c r="B181" s="22">
        <f t="shared" si="56"/>
        <v>0.11458333333333305</v>
      </c>
      <c r="D181" s="58" t="s">
        <v>110</v>
      </c>
      <c r="F181" s="31">
        <v>0</v>
      </c>
      <c r="G181" s="31">
        <v>0</v>
      </c>
      <c r="H181" s="52">
        <f t="shared" si="57"/>
        <v>4.3859649122844624E-4</v>
      </c>
      <c r="I181" s="44"/>
      <c r="J181" s="54">
        <f t="shared" si="42"/>
        <v>-50</v>
      </c>
      <c r="K181" s="55">
        <f t="shared" si="43"/>
        <v>2.0833333333351196E-2</v>
      </c>
      <c r="L181" s="54">
        <f>MIN(J$136:$J181)</f>
        <v>-50</v>
      </c>
      <c r="M181" s="55">
        <f>MIN(K$136:$K181)</f>
        <v>2.0833333333351196E-2</v>
      </c>
      <c r="N181" s="24">
        <f t="shared" si="44"/>
        <v>100</v>
      </c>
      <c r="O181" s="24">
        <f t="shared" si="45"/>
        <v>4.1666666666702393E-2</v>
      </c>
      <c r="P181" s="45"/>
      <c r="Q181" s="52">
        <f t="shared" si="58"/>
        <v>0.47368421052631582</v>
      </c>
      <c r="R181" s="24">
        <f t="shared" si="46"/>
        <v>27.700831024930746</v>
      </c>
      <c r="S181" s="24">
        <f t="shared" si="47"/>
        <v>22.5</v>
      </c>
      <c r="T181" s="45"/>
      <c r="U181" s="36">
        <f t="shared" si="48"/>
        <v>0</v>
      </c>
      <c r="V181" s="36">
        <f t="shared" si="59"/>
        <v>19.728070175438596</v>
      </c>
      <c r="W181" s="24">
        <f t="shared" si="60"/>
        <v>47.428901200369339</v>
      </c>
      <c r="X181" s="24">
        <f t="shared" si="61"/>
        <v>2.7719298245614041</v>
      </c>
      <c r="Y181" s="46"/>
      <c r="Z181" s="34">
        <v>0</v>
      </c>
      <c r="AA181" s="25">
        <f t="shared" si="49"/>
        <v>0</v>
      </c>
      <c r="AB181" s="10">
        <f t="shared" si="50"/>
        <v>0</v>
      </c>
      <c r="AC181" s="26">
        <f t="shared" si="51"/>
        <v>100</v>
      </c>
      <c r="AD181" s="47"/>
      <c r="AE181" s="26">
        <f t="shared" si="52"/>
        <v>0</v>
      </c>
      <c r="AF181" s="34">
        <v>0</v>
      </c>
      <c r="AG181" s="25">
        <f t="shared" si="53"/>
        <v>1</v>
      </c>
      <c r="AH181" s="10">
        <f t="shared" si="54"/>
        <v>0</v>
      </c>
      <c r="AI181" s="26">
        <f t="shared" si="55"/>
        <v>-100</v>
      </c>
      <c r="AJ181" s="47"/>
    </row>
    <row r="182" spans="2:36" ht="14.45">
      <c r="B182" s="22">
        <f t="shared" si="56"/>
        <v>0.11527777777777749</v>
      </c>
      <c r="D182" s="58" t="s">
        <v>110</v>
      </c>
      <c r="F182" s="31">
        <v>0</v>
      </c>
      <c r="G182" s="31">
        <v>0</v>
      </c>
      <c r="H182" s="52">
        <f t="shared" si="57"/>
        <v>4.3859649122844624E-4</v>
      </c>
      <c r="I182" s="44"/>
      <c r="J182" s="54">
        <f t="shared" si="42"/>
        <v>-50</v>
      </c>
      <c r="K182" s="55">
        <f t="shared" si="43"/>
        <v>2.0833333333351196E-2</v>
      </c>
      <c r="L182" s="54">
        <f>MIN(J$136:$J182)</f>
        <v>-50</v>
      </c>
      <c r="M182" s="55">
        <f>MIN(K$136:$K182)</f>
        <v>2.0833333333351196E-2</v>
      </c>
      <c r="N182" s="24">
        <f t="shared" si="44"/>
        <v>100</v>
      </c>
      <c r="O182" s="24">
        <f t="shared" si="45"/>
        <v>4.1666666666702393E-2</v>
      </c>
      <c r="P182" s="45"/>
      <c r="Q182" s="52">
        <f t="shared" si="58"/>
        <v>0.47368421052631582</v>
      </c>
      <c r="R182" s="24">
        <f t="shared" si="46"/>
        <v>27.700831024930746</v>
      </c>
      <c r="S182" s="24">
        <f t="shared" si="47"/>
        <v>22.5</v>
      </c>
      <c r="T182" s="45"/>
      <c r="U182" s="36">
        <f t="shared" si="48"/>
        <v>0</v>
      </c>
      <c r="V182" s="36">
        <f t="shared" si="59"/>
        <v>19.728070175438596</v>
      </c>
      <c r="W182" s="24">
        <f t="shared" si="60"/>
        <v>47.428901200369339</v>
      </c>
      <c r="X182" s="24">
        <f t="shared" si="61"/>
        <v>2.7719298245614041</v>
      </c>
      <c r="Y182" s="46"/>
      <c r="Z182" s="34">
        <v>0</v>
      </c>
      <c r="AA182" s="25">
        <f t="shared" si="49"/>
        <v>0</v>
      </c>
      <c r="AB182" s="10">
        <f t="shared" si="50"/>
        <v>0</v>
      </c>
      <c r="AC182" s="26">
        <f t="shared" si="51"/>
        <v>100</v>
      </c>
      <c r="AD182" s="47"/>
      <c r="AE182" s="26">
        <f t="shared" si="52"/>
        <v>0</v>
      </c>
      <c r="AF182" s="34">
        <v>0</v>
      </c>
      <c r="AG182" s="25">
        <f t="shared" si="53"/>
        <v>1</v>
      </c>
      <c r="AH182" s="10">
        <f t="shared" si="54"/>
        <v>0</v>
      </c>
      <c r="AI182" s="26">
        <f t="shared" si="55"/>
        <v>-100</v>
      </c>
      <c r="AJ182" s="47"/>
    </row>
    <row r="183" spans="2:36" ht="14.45">
      <c r="B183" s="22">
        <f t="shared" si="56"/>
        <v>0.11597222222222194</v>
      </c>
      <c r="D183" s="58" t="s">
        <v>110</v>
      </c>
      <c r="F183" s="31">
        <v>0</v>
      </c>
      <c r="G183" s="31">
        <v>0</v>
      </c>
      <c r="H183" s="52">
        <f t="shared" si="57"/>
        <v>4.3859649122844624E-4</v>
      </c>
      <c r="I183" s="44"/>
      <c r="J183" s="54">
        <f t="shared" si="42"/>
        <v>-50</v>
      </c>
      <c r="K183" s="55">
        <f t="shared" si="43"/>
        <v>2.0833333333351196E-2</v>
      </c>
      <c r="L183" s="54">
        <f>MIN(J$136:$J183)</f>
        <v>-50</v>
      </c>
      <c r="M183" s="55">
        <f>MIN(K$136:$K183)</f>
        <v>2.0833333333351196E-2</v>
      </c>
      <c r="N183" s="24">
        <f t="shared" si="44"/>
        <v>100</v>
      </c>
      <c r="O183" s="24">
        <f t="shared" si="45"/>
        <v>4.1666666666702393E-2</v>
      </c>
      <c r="P183" s="45"/>
      <c r="Q183" s="52">
        <f t="shared" si="58"/>
        <v>0.47368421052631582</v>
      </c>
      <c r="R183" s="24">
        <f t="shared" si="46"/>
        <v>27.700831024930746</v>
      </c>
      <c r="S183" s="24">
        <f t="shared" si="47"/>
        <v>22.5</v>
      </c>
      <c r="T183" s="45"/>
      <c r="U183" s="36">
        <f t="shared" si="48"/>
        <v>0</v>
      </c>
      <c r="V183" s="36">
        <f t="shared" si="59"/>
        <v>19.728070175438596</v>
      </c>
      <c r="W183" s="24">
        <f t="shared" si="60"/>
        <v>47.428901200369339</v>
      </c>
      <c r="X183" s="24">
        <f t="shared" si="61"/>
        <v>2.7719298245614041</v>
      </c>
      <c r="Y183" s="46"/>
      <c r="Z183" s="34">
        <v>0</v>
      </c>
      <c r="AA183" s="25">
        <f t="shared" si="49"/>
        <v>0</v>
      </c>
      <c r="AB183" s="10">
        <f t="shared" si="50"/>
        <v>0</v>
      </c>
      <c r="AC183" s="26">
        <f t="shared" si="51"/>
        <v>100</v>
      </c>
      <c r="AD183" s="47"/>
      <c r="AE183" s="26">
        <f t="shared" si="52"/>
        <v>0</v>
      </c>
      <c r="AF183" s="34">
        <v>0</v>
      </c>
      <c r="AG183" s="25">
        <f t="shared" si="53"/>
        <v>1</v>
      </c>
      <c r="AH183" s="10">
        <f t="shared" si="54"/>
        <v>0</v>
      </c>
      <c r="AI183" s="26">
        <f t="shared" si="55"/>
        <v>-100</v>
      </c>
      <c r="AJ183" s="47"/>
    </row>
    <row r="184" spans="2:36" ht="14.45">
      <c r="B184" s="22">
        <f t="shared" si="56"/>
        <v>0.11666666666666638</v>
      </c>
      <c r="D184" s="58" t="s">
        <v>110</v>
      </c>
      <c r="F184" s="31">
        <v>0</v>
      </c>
      <c r="G184" s="31">
        <v>0</v>
      </c>
      <c r="H184" s="52">
        <f t="shared" si="57"/>
        <v>4.3859649122844624E-4</v>
      </c>
      <c r="I184" s="44"/>
      <c r="J184" s="54">
        <f t="shared" si="42"/>
        <v>-50</v>
      </c>
      <c r="K184" s="55">
        <f t="shared" si="43"/>
        <v>2.0833333333351196E-2</v>
      </c>
      <c r="L184" s="54">
        <f>MIN(J$136:$J184)</f>
        <v>-50</v>
      </c>
      <c r="M184" s="55">
        <f>MIN(K$136:$K184)</f>
        <v>2.0833333333351196E-2</v>
      </c>
      <c r="N184" s="24">
        <f t="shared" si="44"/>
        <v>100</v>
      </c>
      <c r="O184" s="24">
        <f t="shared" si="45"/>
        <v>4.1666666666702393E-2</v>
      </c>
      <c r="P184" s="45"/>
      <c r="Q184" s="52">
        <f t="shared" si="58"/>
        <v>0.47368421052631582</v>
      </c>
      <c r="R184" s="24">
        <f t="shared" si="46"/>
        <v>27.700831024930746</v>
      </c>
      <c r="S184" s="24">
        <f t="shared" si="47"/>
        <v>22.5</v>
      </c>
      <c r="T184" s="45"/>
      <c r="U184" s="36">
        <f t="shared" si="48"/>
        <v>0</v>
      </c>
      <c r="V184" s="36">
        <f t="shared" si="59"/>
        <v>19.728070175438596</v>
      </c>
      <c r="W184" s="24">
        <f t="shared" si="60"/>
        <v>47.428901200369339</v>
      </c>
      <c r="X184" s="24">
        <f t="shared" si="61"/>
        <v>2.7719298245614041</v>
      </c>
      <c r="Y184" s="46"/>
      <c r="Z184" s="34">
        <v>0</v>
      </c>
      <c r="AA184" s="25">
        <f t="shared" si="49"/>
        <v>0</v>
      </c>
      <c r="AB184" s="10">
        <f t="shared" si="50"/>
        <v>0</v>
      </c>
      <c r="AC184" s="26">
        <f t="shared" si="51"/>
        <v>100</v>
      </c>
      <c r="AD184" s="47"/>
      <c r="AE184" s="26">
        <f t="shared" si="52"/>
        <v>0</v>
      </c>
      <c r="AF184" s="34">
        <v>0</v>
      </c>
      <c r="AG184" s="25">
        <f t="shared" si="53"/>
        <v>1</v>
      </c>
      <c r="AH184" s="10">
        <f t="shared" si="54"/>
        <v>0</v>
      </c>
      <c r="AI184" s="26">
        <f t="shared" si="55"/>
        <v>-100</v>
      </c>
      <c r="AJ184" s="47"/>
    </row>
    <row r="185" spans="2:36" ht="14.45">
      <c r="B185" s="22">
        <f t="shared" si="56"/>
        <v>0.11736111111111082</v>
      </c>
      <c r="D185" s="58" t="s">
        <v>110</v>
      </c>
      <c r="F185" s="31">
        <v>0</v>
      </c>
      <c r="G185" s="31">
        <v>0</v>
      </c>
      <c r="H185" s="52">
        <f t="shared" si="57"/>
        <v>4.3859649122844624E-4</v>
      </c>
      <c r="I185" s="44"/>
      <c r="J185" s="54">
        <f t="shared" si="42"/>
        <v>-50</v>
      </c>
      <c r="K185" s="55">
        <f t="shared" si="43"/>
        <v>2.0833333333351196E-2</v>
      </c>
      <c r="L185" s="54">
        <f>MIN(J$136:$J185)</f>
        <v>-50</v>
      </c>
      <c r="M185" s="55">
        <f>MIN(K$136:$K185)</f>
        <v>2.0833333333351196E-2</v>
      </c>
      <c r="N185" s="24">
        <f t="shared" si="44"/>
        <v>100</v>
      </c>
      <c r="O185" s="24">
        <f t="shared" si="45"/>
        <v>4.1666666666702393E-2</v>
      </c>
      <c r="P185" s="45"/>
      <c r="Q185" s="52">
        <f t="shared" si="58"/>
        <v>0.47368421052631582</v>
      </c>
      <c r="R185" s="24">
        <f t="shared" si="46"/>
        <v>27.700831024930746</v>
      </c>
      <c r="S185" s="24">
        <f t="shared" si="47"/>
        <v>22.5</v>
      </c>
      <c r="T185" s="45"/>
      <c r="U185" s="36">
        <f t="shared" si="48"/>
        <v>0</v>
      </c>
      <c r="V185" s="36">
        <f t="shared" si="59"/>
        <v>19.728070175438596</v>
      </c>
      <c r="W185" s="24">
        <f t="shared" si="60"/>
        <v>47.428901200369339</v>
      </c>
      <c r="X185" s="24">
        <f t="shared" si="61"/>
        <v>2.7719298245614041</v>
      </c>
      <c r="Y185" s="46"/>
      <c r="Z185" s="34">
        <v>0</v>
      </c>
      <c r="AA185" s="25">
        <f t="shared" si="49"/>
        <v>0</v>
      </c>
      <c r="AB185" s="10">
        <f t="shared" si="50"/>
        <v>0</v>
      </c>
      <c r="AC185" s="26">
        <f t="shared" si="51"/>
        <v>100</v>
      </c>
      <c r="AD185" s="47"/>
      <c r="AE185" s="26">
        <f t="shared" si="52"/>
        <v>0</v>
      </c>
      <c r="AF185" s="34">
        <v>0</v>
      </c>
      <c r="AG185" s="25">
        <f t="shared" si="53"/>
        <v>1</v>
      </c>
      <c r="AH185" s="10">
        <f t="shared" si="54"/>
        <v>0</v>
      </c>
      <c r="AI185" s="26">
        <f t="shared" si="55"/>
        <v>-100</v>
      </c>
      <c r="AJ185" s="47"/>
    </row>
    <row r="186" spans="2:36" ht="14.45">
      <c r="B186" s="22">
        <f t="shared" si="56"/>
        <v>0.11805555555555526</v>
      </c>
      <c r="D186" s="58" t="s">
        <v>110</v>
      </c>
      <c r="F186" s="31">
        <v>0</v>
      </c>
      <c r="G186" s="31">
        <v>0</v>
      </c>
      <c r="H186" s="52">
        <f t="shared" si="57"/>
        <v>4.3859649122844624E-4</v>
      </c>
      <c r="I186" s="44"/>
      <c r="J186" s="54">
        <f t="shared" si="42"/>
        <v>-50</v>
      </c>
      <c r="K186" s="55">
        <f t="shared" si="43"/>
        <v>2.0833333333351196E-2</v>
      </c>
      <c r="L186" s="54">
        <f>MIN(J$136:$J186)</f>
        <v>-50</v>
      </c>
      <c r="M186" s="55">
        <f>MIN(K$136:$K186)</f>
        <v>2.0833333333351196E-2</v>
      </c>
      <c r="N186" s="24">
        <f t="shared" si="44"/>
        <v>100</v>
      </c>
      <c r="O186" s="24">
        <f t="shared" si="45"/>
        <v>4.1666666666702393E-2</v>
      </c>
      <c r="P186" s="45"/>
      <c r="Q186" s="52">
        <f t="shared" si="58"/>
        <v>0.47368421052631582</v>
      </c>
      <c r="R186" s="24">
        <f t="shared" si="46"/>
        <v>27.700831024930746</v>
      </c>
      <c r="S186" s="24">
        <f t="shared" si="47"/>
        <v>22.5</v>
      </c>
      <c r="T186" s="45"/>
      <c r="U186" s="36">
        <f t="shared" si="48"/>
        <v>0</v>
      </c>
      <c r="V186" s="36">
        <f t="shared" si="59"/>
        <v>19.728070175438596</v>
      </c>
      <c r="W186" s="24">
        <f t="shared" si="60"/>
        <v>47.428901200369339</v>
      </c>
      <c r="X186" s="24">
        <f t="shared" si="61"/>
        <v>2.7719298245614041</v>
      </c>
      <c r="Y186" s="46"/>
      <c r="Z186" s="34">
        <v>0</v>
      </c>
      <c r="AA186" s="25">
        <f t="shared" si="49"/>
        <v>0</v>
      </c>
      <c r="AB186" s="10">
        <f t="shared" si="50"/>
        <v>0</v>
      </c>
      <c r="AC186" s="26">
        <f t="shared" si="51"/>
        <v>100</v>
      </c>
      <c r="AD186" s="47"/>
      <c r="AE186" s="26">
        <f t="shared" si="52"/>
        <v>0</v>
      </c>
      <c r="AF186" s="34">
        <v>0</v>
      </c>
      <c r="AG186" s="25">
        <f t="shared" si="53"/>
        <v>1</v>
      </c>
      <c r="AH186" s="10">
        <f t="shared" si="54"/>
        <v>0</v>
      </c>
      <c r="AI186" s="26">
        <f t="shared" si="55"/>
        <v>-100</v>
      </c>
      <c r="AJ186" s="47"/>
    </row>
    <row r="187" spans="2:36" ht="14.45">
      <c r="B187" s="22">
        <f t="shared" si="56"/>
        <v>0.1187499999999997</v>
      </c>
      <c r="D187" s="58" t="s">
        <v>110</v>
      </c>
      <c r="F187" s="31">
        <v>0</v>
      </c>
      <c r="G187" s="31">
        <v>0</v>
      </c>
      <c r="H187" s="52">
        <f t="shared" si="57"/>
        <v>4.3859649122844624E-4</v>
      </c>
      <c r="I187" s="44"/>
      <c r="J187" s="54">
        <f t="shared" si="42"/>
        <v>-50</v>
      </c>
      <c r="K187" s="55">
        <f t="shared" si="43"/>
        <v>2.0833333333351196E-2</v>
      </c>
      <c r="L187" s="54">
        <f>MIN(J$136:$J187)</f>
        <v>-50</v>
      </c>
      <c r="M187" s="55">
        <f>MIN(K$136:$K187)</f>
        <v>2.0833333333351196E-2</v>
      </c>
      <c r="N187" s="24">
        <f t="shared" si="44"/>
        <v>100</v>
      </c>
      <c r="O187" s="24">
        <f t="shared" si="45"/>
        <v>4.1666666666702393E-2</v>
      </c>
      <c r="P187" s="45"/>
      <c r="Q187" s="52">
        <f t="shared" si="58"/>
        <v>0.47368421052631582</v>
      </c>
      <c r="R187" s="24">
        <f t="shared" si="46"/>
        <v>27.700831024930746</v>
      </c>
      <c r="S187" s="24">
        <f t="shared" si="47"/>
        <v>22.5</v>
      </c>
      <c r="T187" s="45"/>
      <c r="U187" s="36">
        <f t="shared" si="48"/>
        <v>0</v>
      </c>
      <c r="V187" s="36">
        <f t="shared" si="59"/>
        <v>19.728070175438596</v>
      </c>
      <c r="W187" s="24">
        <f t="shared" si="60"/>
        <v>47.428901200369339</v>
      </c>
      <c r="X187" s="24">
        <f t="shared" si="61"/>
        <v>2.7719298245614041</v>
      </c>
      <c r="Y187" s="46"/>
      <c r="Z187" s="34">
        <v>0</v>
      </c>
      <c r="AA187" s="25">
        <f t="shared" si="49"/>
        <v>0</v>
      </c>
      <c r="AB187" s="10">
        <f t="shared" si="50"/>
        <v>0</v>
      </c>
      <c r="AC187" s="26">
        <f t="shared" si="51"/>
        <v>100</v>
      </c>
      <c r="AD187" s="47"/>
      <c r="AE187" s="26">
        <f t="shared" si="52"/>
        <v>0</v>
      </c>
      <c r="AF187" s="34">
        <v>0</v>
      </c>
      <c r="AG187" s="25">
        <f t="shared" si="53"/>
        <v>1</v>
      </c>
      <c r="AH187" s="10">
        <f t="shared" si="54"/>
        <v>0</v>
      </c>
      <c r="AI187" s="26">
        <f t="shared" si="55"/>
        <v>-100</v>
      </c>
      <c r="AJ187" s="47"/>
    </row>
    <row r="188" spans="2:36" ht="14.45">
      <c r="B188" s="22">
        <f t="shared" si="56"/>
        <v>0.11944444444444414</v>
      </c>
      <c r="D188" s="58" t="s">
        <v>110</v>
      </c>
      <c r="F188" s="31">
        <v>0</v>
      </c>
      <c r="G188" s="31">
        <v>0</v>
      </c>
      <c r="H188" s="52">
        <f t="shared" si="57"/>
        <v>4.3859649122844624E-4</v>
      </c>
      <c r="I188" s="44"/>
      <c r="J188" s="54">
        <f t="shared" si="42"/>
        <v>-50</v>
      </c>
      <c r="K188" s="55">
        <f t="shared" si="43"/>
        <v>2.0833333333351196E-2</v>
      </c>
      <c r="L188" s="54">
        <f>MIN(J$136:$J188)</f>
        <v>-50</v>
      </c>
      <c r="M188" s="55">
        <f>MIN(K$136:$K188)</f>
        <v>2.0833333333351196E-2</v>
      </c>
      <c r="N188" s="24">
        <f t="shared" si="44"/>
        <v>100</v>
      </c>
      <c r="O188" s="24">
        <f t="shared" si="45"/>
        <v>4.1666666666702393E-2</v>
      </c>
      <c r="P188" s="45"/>
      <c r="Q188" s="52">
        <f t="shared" si="58"/>
        <v>0.47368421052631582</v>
      </c>
      <c r="R188" s="24">
        <f t="shared" si="46"/>
        <v>27.700831024930746</v>
      </c>
      <c r="S188" s="24">
        <f t="shared" si="47"/>
        <v>22.5</v>
      </c>
      <c r="T188" s="45"/>
      <c r="U188" s="36">
        <f t="shared" si="48"/>
        <v>0</v>
      </c>
      <c r="V188" s="36">
        <f t="shared" si="59"/>
        <v>19.728070175438596</v>
      </c>
      <c r="W188" s="24">
        <f t="shared" si="60"/>
        <v>47.428901200369339</v>
      </c>
      <c r="X188" s="24">
        <f t="shared" si="61"/>
        <v>2.7719298245614041</v>
      </c>
      <c r="Y188" s="46"/>
      <c r="Z188" s="34">
        <v>0</v>
      </c>
      <c r="AA188" s="25">
        <f t="shared" si="49"/>
        <v>0</v>
      </c>
      <c r="AB188" s="10">
        <f t="shared" si="50"/>
        <v>0</v>
      </c>
      <c r="AC188" s="26">
        <f t="shared" si="51"/>
        <v>100</v>
      </c>
      <c r="AD188" s="47"/>
      <c r="AE188" s="26">
        <f t="shared" si="52"/>
        <v>0</v>
      </c>
      <c r="AF188" s="34">
        <v>0</v>
      </c>
      <c r="AG188" s="25">
        <f t="shared" si="53"/>
        <v>1</v>
      </c>
      <c r="AH188" s="10">
        <f t="shared" si="54"/>
        <v>0</v>
      </c>
      <c r="AI188" s="26">
        <f t="shared" si="55"/>
        <v>-100</v>
      </c>
      <c r="AJ188" s="47"/>
    </row>
    <row r="189" spans="2:36" ht="14.45">
      <c r="B189" s="22">
        <f t="shared" si="56"/>
        <v>0.12013888888888859</v>
      </c>
      <c r="D189" s="58" t="s">
        <v>110</v>
      </c>
      <c r="F189" s="31">
        <v>0</v>
      </c>
      <c r="G189" s="31">
        <v>0</v>
      </c>
      <c r="H189" s="52">
        <f t="shared" si="57"/>
        <v>4.3859649122844624E-4</v>
      </c>
      <c r="I189" s="44"/>
      <c r="J189" s="54">
        <f t="shared" si="42"/>
        <v>-50</v>
      </c>
      <c r="K189" s="55">
        <f t="shared" si="43"/>
        <v>2.0833333333351196E-2</v>
      </c>
      <c r="L189" s="54">
        <f>MIN(J$136:$J189)</f>
        <v>-50</v>
      </c>
      <c r="M189" s="55">
        <f>MIN(K$136:$K189)</f>
        <v>2.0833333333351196E-2</v>
      </c>
      <c r="N189" s="24">
        <f t="shared" si="44"/>
        <v>100</v>
      </c>
      <c r="O189" s="24">
        <f t="shared" si="45"/>
        <v>4.1666666666702393E-2</v>
      </c>
      <c r="P189" s="45"/>
      <c r="Q189" s="52">
        <f t="shared" si="58"/>
        <v>0.47368421052631582</v>
      </c>
      <c r="R189" s="24">
        <f t="shared" si="46"/>
        <v>27.700831024930746</v>
      </c>
      <c r="S189" s="24">
        <f t="shared" si="47"/>
        <v>22.5</v>
      </c>
      <c r="T189" s="45"/>
      <c r="U189" s="36">
        <f t="shared" si="48"/>
        <v>0</v>
      </c>
      <c r="V189" s="36">
        <f t="shared" si="59"/>
        <v>19.728070175438596</v>
      </c>
      <c r="W189" s="24">
        <f t="shared" si="60"/>
        <v>47.428901200369339</v>
      </c>
      <c r="X189" s="24">
        <f t="shared" si="61"/>
        <v>2.7719298245614041</v>
      </c>
      <c r="Y189" s="46"/>
      <c r="Z189" s="34">
        <v>0</v>
      </c>
      <c r="AA189" s="25">
        <f t="shared" si="49"/>
        <v>0</v>
      </c>
      <c r="AB189" s="10">
        <f t="shared" si="50"/>
        <v>0</v>
      </c>
      <c r="AC189" s="26">
        <f t="shared" si="51"/>
        <v>100</v>
      </c>
      <c r="AD189" s="47"/>
      <c r="AE189" s="26">
        <f t="shared" si="52"/>
        <v>0</v>
      </c>
      <c r="AF189" s="34">
        <v>0</v>
      </c>
      <c r="AG189" s="25">
        <f t="shared" si="53"/>
        <v>1</v>
      </c>
      <c r="AH189" s="10">
        <f t="shared" si="54"/>
        <v>0</v>
      </c>
      <c r="AI189" s="26">
        <f t="shared" si="55"/>
        <v>-100</v>
      </c>
      <c r="AJ189" s="47"/>
    </row>
    <row r="190" spans="2:36" ht="14.45">
      <c r="B190" s="22">
        <f t="shared" si="56"/>
        <v>0.12083333333333303</v>
      </c>
      <c r="D190" s="58" t="s">
        <v>110</v>
      </c>
      <c r="F190" s="31">
        <v>0</v>
      </c>
      <c r="G190" s="31">
        <v>0</v>
      </c>
      <c r="H190" s="52">
        <f t="shared" si="57"/>
        <v>4.3859649122844624E-4</v>
      </c>
      <c r="I190" s="44"/>
      <c r="J190" s="54">
        <f t="shared" si="42"/>
        <v>-50</v>
      </c>
      <c r="K190" s="55">
        <f t="shared" si="43"/>
        <v>2.0833333333351196E-2</v>
      </c>
      <c r="L190" s="54">
        <f>MIN(J$136:$J190)</f>
        <v>-50</v>
      </c>
      <c r="M190" s="55">
        <f>MIN(K$136:$K190)</f>
        <v>2.0833333333351196E-2</v>
      </c>
      <c r="N190" s="24">
        <f t="shared" si="44"/>
        <v>100</v>
      </c>
      <c r="O190" s="24">
        <f t="shared" si="45"/>
        <v>4.1666666666702393E-2</v>
      </c>
      <c r="P190" s="45"/>
      <c r="Q190" s="52">
        <f t="shared" si="58"/>
        <v>0.47368421052631582</v>
      </c>
      <c r="R190" s="24">
        <f t="shared" si="46"/>
        <v>27.700831024930746</v>
      </c>
      <c r="S190" s="24">
        <f t="shared" si="47"/>
        <v>22.5</v>
      </c>
      <c r="T190" s="45"/>
      <c r="U190" s="36">
        <f t="shared" si="48"/>
        <v>0</v>
      </c>
      <c r="V190" s="36">
        <f t="shared" si="59"/>
        <v>19.728070175438596</v>
      </c>
      <c r="W190" s="24">
        <f t="shared" si="60"/>
        <v>47.428901200369339</v>
      </c>
      <c r="X190" s="24">
        <f t="shared" si="61"/>
        <v>2.7719298245614041</v>
      </c>
      <c r="Y190" s="46"/>
      <c r="Z190" s="34">
        <v>0</v>
      </c>
      <c r="AA190" s="25">
        <f t="shared" si="49"/>
        <v>0</v>
      </c>
      <c r="AB190" s="10">
        <f t="shared" si="50"/>
        <v>0</v>
      </c>
      <c r="AC190" s="26">
        <f t="shared" si="51"/>
        <v>100</v>
      </c>
      <c r="AD190" s="47"/>
      <c r="AE190" s="26">
        <f t="shared" si="52"/>
        <v>0</v>
      </c>
      <c r="AF190" s="34">
        <v>0</v>
      </c>
      <c r="AG190" s="25">
        <f t="shared" si="53"/>
        <v>1</v>
      </c>
      <c r="AH190" s="10">
        <f t="shared" si="54"/>
        <v>0</v>
      </c>
      <c r="AI190" s="26">
        <f t="shared" si="55"/>
        <v>-100</v>
      </c>
      <c r="AJ190" s="47"/>
    </row>
    <row r="191" spans="2:36" ht="14.45">
      <c r="B191" s="22">
        <f t="shared" si="56"/>
        <v>0.12152777777777747</v>
      </c>
      <c r="D191" s="58" t="s">
        <v>110</v>
      </c>
      <c r="F191" s="31">
        <v>0</v>
      </c>
      <c r="G191" s="31">
        <v>0</v>
      </c>
      <c r="H191" s="52">
        <f t="shared" si="57"/>
        <v>4.3859649122844624E-4</v>
      </c>
      <c r="I191" s="44"/>
      <c r="J191" s="54">
        <f t="shared" si="42"/>
        <v>-50</v>
      </c>
      <c r="K191" s="55">
        <f t="shared" si="43"/>
        <v>2.0833333333351196E-2</v>
      </c>
      <c r="L191" s="54">
        <f>MIN(J$136:$J191)</f>
        <v>-50</v>
      </c>
      <c r="M191" s="55">
        <f>MIN(K$136:$K191)</f>
        <v>2.0833333333351196E-2</v>
      </c>
      <c r="N191" s="24">
        <f t="shared" si="44"/>
        <v>100</v>
      </c>
      <c r="O191" s="24">
        <f t="shared" si="45"/>
        <v>4.1666666666702393E-2</v>
      </c>
      <c r="P191" s="45"/>
      <c r="Q191" s="52">
        <f t="shared" si="58"/>
        <v>0.47368421052631582</v>
      </c>
      <c r="R191" s="24">
        <f t="shared" si="46"/>
        <v>27.700831024930746</v>
      </c>
      <c r="S191" s="24">
        <f t="shared" si="47"/>
        <v>22.5</v>
      </c>
      <c r="T191" s="45"/>
      <c r="U191" s="36">
        <f t="shared" si="48"/>
        <v>0</v>
      </c>
      <c r="V191" s="36">
        <f t="shared" si="59"/>
        <v>19.728070175438596</v>
      </c>
      <c r="W191" s="24">
        <f t="shared" si="60"/>
        <v>47.428901200369339</v>
      </c>
      <c r="X191" s="24">
        <f t="shared" si="61"/>
        <v>2.7719298245614041</v>
      </c>
      <c r="Y191" s="46"/>
      <c r="Z191" s="34">
        <v>0</v>
      </c>
      <c r="AA191" s="25">
        <f t="shared" si="49"/>
        <v>0</v>
      </c>
      <c r="AB191" s="10">
        <f t="shared" si="50"/>
        <v>0</v>
      </c>
      <c r="AC191" s="26">
        <f t="shared" si="51"/>
        <v>100</v>
      </c>
      <c r="AD191" s="47"/>
      <c r="AE191" s="26">
        <f t="shared" si="52"/>
        <v>0</v>
      </c>
      <c r="AF191" s="34">
        <v>0</v>
      </c>
      <c r="AG191" s="25">
        <f t="shared" si="53"/>
        <v>1</v>
      </c>
      <c r="AH191" s="10">
        <f t="shared" si="54"/>
        <v>0</v>
      </c>
      <c r="AI191" s="26">
        <f t="shared" si="55"/>
        <v>-100</v>
      </c>
      <c r="AJ191" s="47"/>
    </row>
    <row r="192" spans="2:36" ht="14.45">
      <c r="B192" s="22">
        <f t="shared" si="56"/>
        <v>0.12222222222222191</v>
      </c>
      <c r="D192" s="58" t="s">
        <v>110</v>
      </c>
      <c r="F192" s="31">
        <v>0</v>
      </c>
      <c r="G192" s="31">
        <v>0</v>
      </c>
      <c r="H192" s="52">
        <f t="shared" si="57"/>
        <v>4.3859649122844624E-4</v>
      </c>
      <c r="I192" s="44"/>
      <c r="J192" s="54">
        <f t="shared" si="42"/>
        <v>-50</v>
      </c>
      <c r="K192" s="55">
        <f t="shared" si="43"/>
        <v>2.0833333333351196E-2</v>
      </c>
      <c r="L192" s="54">
        <f>MIN(J$136:$J192)</f>
        <v>-50</v>
      </c>
      <c r="M192" s="55">
        <f>MIN(K$136:$K192)</f>
        <v>2.0833333333351196E-2</v>
      </c>
      <c r="N192" s="24">
        <f t="shared" si="44"/>
        <v>100</v>
      </c>
      <c r="O192" s="24">
        <f t="shared" si="45"/>
        <v>4.1666666666702393E-2</v>
      </c>
      <c r="P192" s="45"/>
      <c r="Q192" s="52">
        <f t="shared" si="58"/>
        <v>0.47368421052631582</v>
      </c>
      <c r="R192" s="24">
        <f t="shared" si="46"/>
        <v>27.700831024930746</v>
      </c>
      <c r="S192" s="24">
        <f t="shared" si="47"/>
        <v>22.5</v>
      </c>
      <c r="T192" s="45"/>
      <c r="U192" s="36">
        <f t="shared" si="48"/>
        <v>0</v>
      </c>
      <c r="V192" s="36">
        <f t="shared" si="59"/>
        <v>19.728070175438596</v>
      </c>
      <c r="W192" s="24">
        <f t="shared" si="60"/>
        <v>47.428901200369339</v>
      </c>
      <c r="X192" s="24">
        <f t="shared" si="61"/>
        <v>2.7719298245614041</v>
      </c>
      <c r="Y192" s="46"/>
      <c r="Z192" s="34">
        <v>0</v>
      </c>
      <c r="AA192" s="25">
        <f t="shared" si="49"/>
        <v>0</v>
      </c>
      <c r="AB192" s="10">
        <f t="shared" si="50"/>
        <v>0</v>
      </c>
      <c r="AC192" s="26">
        <f t="shared" si="51"/>
        <v>100</v>
      </c>
      <c r="AD192" s="47"/>
      <c r="AE192" s="26">
        <f t="shared" si="52"/>
        <v>0</v>
      </c>
      <c r="AF192" s="34">
        <v>0</v>
      </c>
      <c r="AG192" s="25">
        <f t="shared" si="53"/>
        <v>1</v>
      </c>
      <c r="AH192" s="10">
        <f t="shared" si="54"/>
        <v>0</v>
      </c>
      <c r="AI192" s="26">
        <f t="shared" si="55"/>
        <v>-100</v>
      </c>
      <c r="AJ192" s="47"/>
    </row>
    <row r="193" spans="2:36" ht="14.45">
      <c r="B193" s="22">
        <f t="shared" si="56"/>
        <v>0.12291666666666635</v>
      </c>
      <c r="D193" s="58" t="s">
        <v>110</v>
      </c>
      <c r="F193" s="31">
        <v>0</v>
      </c>
      <c r="G193" s="31">
        <v>0</v>
      </c>
      <c r="H193" s="52">
        <f t="shared" si="57"/>
        <v>4.3859649122844624E-4</v>
      </c>
      <c r="I193" s="44"/>
      <c r="J193" s="54">
        <f t="shared" si="42"/>
        <v>-50</v>
      </c>
      <c r="K193" s="55">
        <f t="shared" si="43"/>
        <v>2.0833333333351196E-2</v>
      </c>
      <c r="L193" s="54">
        <f>MIN(J$136:$J193)</f>
        <v>-50</v>
      </c>
      <c r="M193" s="55">
        <f>MIN(K$136:$K193)</f>
        <v>2.0833333333351196E-2</v>
      </c>
      <c r="N193" s="24">
        <f t="shared" si="44"/>
        <v>100</v>
      </c>
      <c r="O193" s="24">
        <f t="shared" si="45"/>
        <v>4.1666666666702393E-2</v>
      </c>
      <c r="P193" s="45"/>
      <c r="Q193" s="52">
        <f t="shared" si="58"/>
        <v>0.47368421052631582</v>
      </c>
      <c r="R193" s="24">
        <f t="shared" si="46"/>
        <v>27.700831024930746</v>
      </c>
      <c r="S193" s="24">
        <f t="shared" si="47"/>
        <v>22.5</v>
      </c>
      <c r="T193" s="45"/>
      <c r="U193" s="36">
        <f t="shared" si="48"/>
        <v>0</v>
      </c>
      <c r="V193" s="36">
        <f t="shared" si="59"/>
        <v>19.728070175438596</v>
      </c>
      <c r="W193" s="24">
        <f t="shared" si="60"/>
        <v>47.428901200369339</v>
      </c>
      <c r="X193" s="24">
        <f t="shared" si="61"/>
        <v>2.7719298245614041</v>
      </c>
      <c r="Y193" s="46"/>
      <c r="Z193" s="34">
        <v>0</v>
      </c>
      <c r="AA193" s="25">
        <f t="shared" si="49"/>
        <v>0</v>
      </c>
      <c r="AB193" s="10">
        <f t="shared" si="50"/>
        <v>0</v>
      </c>
      <c r="AC193" s="26">
        <f t="shared" si="51"/>
        <v>100</v>
      </c>
      <c r="AD193" s="47"/>
      <c r="AE193" s="26">
        <f t="shared" si="52"/>
        <v>0</v>
      </c>
      <c r="AF193" s="34">
        <v>0</v>
      </c>
      <c r="AG193" s="25">
        <f t="shared" si="53"/>
        <v>1</v>
      </c>
      <c r="AH193" s="10">
        <f t="shared" si="54"/>
        <v>0</v>
      </c>
      <c r="AI193" s="26">
        <f t="shared" si="55"/>
        <v>-100</v>
      </c>
      <c r="AJ193" s="47"/>
    </row>
    <row r="194" spans="2:36" ht="14.45">
      <c r="B194" s="22">
        <f t="shared" si="56"/>
        <v>0.1236111111111108</v>
      </c>
      <c r="D194" s="58" t="s">
        <v>110</v>
      </c>
      <c r="F194" s="31">
        <v>0</v>
      </c>
      <c r="G194" s="31">
        <v>0</v>
      </c>
      <c r="H194" s="52">
        <f t="shared" si="57"/>
        <v>4.3859649122844624E-4</v>
      </c>
      <c r="I194" s="44"/>
      <c r="J194" s="54">
        <f t="shared" si="42"/>
        <v>-50</v>
      </c>
      <c r="K194" s="55">
        <f t="shared" si="43"/>
        <v>2.0833333333351196E-2</v>
      </c>
      <c r="L194" s="54">
        <f>MIN(J$136:$J194)</f>
        <v>-50</v>
      </c>
      <c r="M194" s="55">
        <f>MIN(K$136:$K194)</f>
        <v>2.0833333333351196E-2</v>
      </c>
      <c r="N194" s="24">
        <f t="shared" si="44"/>
        <v>100</v>
      </c>
      <c r="O194" s="24">
        <f t="shared" si="45"/>
        <v>4.1666666666702393E-2</v>
      </c>
      <c r="P194" s="45"/>
      <c r="Q194" s="52">
        <f t="shared" si="58"/>
        <v>0.47368421052631582</v>
      </c>
      <c r="R194" s="24">
        <f t="shared" si="46"/>
        <v>27.700831024930746</v>
      </c>
      <c r="S194" s="24">
        <f t="shared" si="47"/>
        <v>22.5</v>
      </c>
      <c r="T194" s="45"/>
      <c r="U194" s="36">
        <f t="shared" si="48"/>
        <v>0</v>
      </c>
      <c r="V194" s="36">
        <f t="shared" si="59"/>
        <v>19.728070175438596</v>
      </c>
      <c r="W194" s="24">
        <f t="shared" si="60"/>
        <v>47.428901200369339</v>
      </c>
      <c r="X194" s="24">
        <f t="shared" si="61"/>
        <v>2.7719298245614041</v>
      </c>
      <c r="Y194" s="46"/>
      <c r="Z194" s="34">
        <v>0</v>
      </c>
      <c r="AA194" s="25">
        <f t="shared" si="49"/>
        <v>0</v>
      </c>
      <c r="AB194" s="10">
        <f t="shared" si="50"/>
        <v>0</v>
      </c>
      <c r="AC194" s="26">
        <f t="shared" si="51"/>
        <v>100</v>
      </c>
      <c r="AD194" s="47"/>
      <c r="AE194" s="26">
        <f t="shared" si="52"/>
        <v>0</v>
      </c>
      <c r="AF194" s="34">
        <v>0</v>
      </c>
      <c r="AG194" s="25">
        <f t="shared" si="53"/>
        <v>1</v>
      </c>
      <c r="AH194" s="10">
        <f t="shared" si="54"/>
        <v>0</v>
      </c>
      <c r="AI194" s="26">
        <f t="shared" si="55"/>
        <v>-100</v>
      </c>
      <c r="AJ194" s="47"/>
    </row>
    <row r="195" spans="2:36" ht="14.45">
      <c r="B195" s="22">
        <f t="shared" si="56"/>
        <v>0.12430555555555524</v>
      </c>
      <c r="D195" s="58" t="s">
        <v>110</v>
      </c>
      <c r="F195" s="31">
        <v>0</v>
      </c>
      <c r="G195" s="31">
        <v>0</v>
      </c>
      <c r="H195" s="52">
        <f t="shared" si="57"/>
        <v>4.3859649122844624E-4</v>
      </c>
      <c r="I195" s="44"/>
      <c r="J195" s="54">
        <f t="shared" si="42"/>
        <v>-50</v>
      </c>
      <c r="K195" s="55">
        <f t="shared" si="43"/>
        <v>2.0833333333351196E-2</v>
      </c>
      <c r="L195" s="54">
        <f>MIN(J$136:$J195)</f>
        <v>-50</v>
      </c>
      <c r="M195" s="55">
        <f>MIN(K$136:$K195)</f>
        <v>2.0833333333351196E-2</v>
      </c>
      <c r="N195" s="24">
        <f t="shared" si="44"/>
        <v>100</v>
      </c>
      <c r="O195" s="24">
        <f t="shared" si="45"/>
        <v>4.1666666666702393E-2</v>
      </c>
      <c r="P195" s="45"/>
      <c r="Q195" s="52">
        <f t="shared" si="58"/>
        <v>0.47368421052631582</v>
      </c>
      <c r="R195" s="24">
        <f t="shared" si="46"/>
        <v>27.700831024930746</v>
      </c>
      <c r="S195" s="24">
        <f t="shared" si="47"/>
        <v>22.5</v>
      </c>
      <c r="T195" s="45"/>
      <c r="U195" s="36">
        <f t="shared" si="48"/>
        <v>0</v>
      </c>
      <c r="V195" s="36">
        <f t="shared" si="59"/>
        <v>19.728070175438596</v>
      </c>
      <c r="W195" s="24">
        <f t="shared" si="60"/>
        <v>47.428901200369339</v>
      </c>
      <c r="X195" s="24">
        <f t="shared" si="61"/>
        <v>2.7719298245614041</v>
      </c>
      <c r="Y195" s="46"/>
      <c r="Z195" s="34">
        <v>0</v>
      </c>
      <c r="AA195" s="25">
        <f t="shared" si="49"/>
        <v>0</v>
      </c>
      <c r="AB195" s="10">
        <f t="shared" si="50"/>
        <v>0</v>
      </c>
      <c r="AC195" s="26">
        <f t="shared" si="51"/>
        <v>100</v>
      </c>
      <c r="AD195" s="47"/>
      <c r="AE195" s="26">
        <f t="shared" si="52"/>
        <v>0</v>
      </c>
      <c r="AF195" s="34">
        <v>0</v>
      </c>
      <c r="AG195" s="25">
        <f t="shared" si="53"/>
        <v>1</v>
      </c>
      <c r="AH195" s="10">
        <f t="shared" si="54"/>
        <v>0</v>
      </c>
      <c r="AI195" s="26">
        <f t="shared" si="55"/>
        <v>-100</v>
      </c>
      <c r="AJ195" s="47"/>
    </row>
    <row r="196" spans="2:36" ht="14.45">
      <c r="B196" s="22">
        <f t="shared" si="56"/>
        <v>0.12499999999999968</v>
      </c>
      <c r="D196" s="58" t="s">
        <v>110</v>
      </c>
      <c r="F196" s="31">
        <v>0</v>
      </c>
      <c r="G196" s="31">
        <v>0</v>
      </c>
      <c r="H196" s="52">
        <f t="shared" si="57"/>
        <v>4.3859649122844624E-4</v>
      </c>
      <c r="I196" s="44"/>
      <c r="J196" s="54">
        <f t="shared" si="42"/>
        <v>-50</v>
      </c>
      <c r="K196" s="55">
        <f t="shared" si="43"/>
        <v>2.0833333333351196E-2</v>
      </c>
      <c r="L196" s="54">
        <f>MIN(J$136:$J196)</f>
        <v>-50</v>
      </c>
      <c r="M196" s="55">
        <f>MIN(K$136:$K196)</f>
        <v>2.0833333333351196E-2</v>
      </c>
      <c r="N196" s="24">
        <f t="shared" si="44"/>
        <v>100</v>
      </c>
      <c r="O196" s="24">
        <f t="shared" si="45"/>
        <v>4.1666666666702393E-2</v>
      </c>
      <c r="P196" s="45"/>
      <c r="Q196" s="52">
        <f t="shared" si="58"/>
        <v>0.47368421052631582</v>
      </c>
      <c r="R196" s="24">
        <f t="shared" si="46"/>
        <v>27.700831024930746</v>
      </c>
      <c r="S196" s="24">
        <f t="shared" si="47"/>
        <v>22.5</v>
      </c>
      <c r="T196" s="45"/>
      <c r="U196" s="36">
        <f t="shared" si="48"/>
        <v>0</v>
      </c>
      <c r="V196" s="36">
        <f t="shared" si="59"/>
        <v>19.728070175438596</v>
      </c>
      <c r="W196" s="24">
        <f t="shared" si="60"/>
        <v>47.428901200369339</v>
      </c>
      <c r="X196" s="24">
        <f t="shared" si="61"/>
        <v>2.7719298245614041</v>
      </c>
      <c r="Y196" s="46"/>
      <c r="Z196" s="34">
        <v>0</v>
      </c>
      <c r="AA196" s="25">
        <f t="shared" si="49"/>
        <v>0</v>
      </c>
      <c r="AB196" s="10">
        <f t="shared" si="50"/>
        <v>0</v>
      </c>
      <c r="AC196" s="26">
        <f t="shared" si="51"/>
        <v>100</v>
      </c>
      <c r="AD196" s="47"/>
      <c r="AE196" s="26">
        <f t="shared" si="52"/>
        <v>0</v>
      </c>
      <c r="AF196" s="34">
        <v>0</v>
      </c>
      <c r="AG196" s="25">
        <f t="shared" si="53"/>
        <v>1</v>
      </c>
      <c r="AH196" s="10">
        <f t="shared" si="54"/>
        <v>0</v>
      </c>
      <c r="AI196" s="26">
        <f t="shared" si="55"/>
        <v>-100</v>
      </c>
      <c r="AJ196" s="47"/>
    </row>
    <row r="197" spans="2:36" ht="14.45">
      <c r="B197" s="22">
        <f t="shared" si="56"/>
        <v>0.12569444444444414</v>
      </c>
      <c r="D197" s="59" t="s">
        <v>111</v>
      </c>
      <c r="F197" s="31">
        <v>0</v>
      </c>
      <c r="G197" s="31">
        <v>0</v>
      </c>
      <c r="H197" s="52">
        <f t="shared" si="57"/>
        <v>4.3859649122844624E-4</v>
      </c>
      <c r="I197" s="44"/>
      <c r="J197" s="54">
        <f t="shared" si="42"/>
        <v>-50</v>
      </c>
      <c r="K197" s="55">
        <f t="shared" si="43"/>
        <v>2.0833333333351196E-2</v>
      </c>
      <c r="L197" s="54">
        <f>MIN(J$136:$J197)</f>
        <v>-50</v>
      </c>
      <c r="M197" s="55">
        <f>MIN(K$136:$K197)</f>
        <v>2.0833333333351196E-2</v>
      </c>
      <c r="N197" s="24">
        <f t="shared" si="44"/>
        <v>100</v>
      </c>
      <c r="O197" s="24">
        <f t="shared" si="45"/>
        <v>4.1666666666702393E-2</v>
      </c>
      <c r="P197" s="45"/>
      <c r="Q197" s="52">
        <f t="shared" si="58"/>
        <v>0.47368421052631582</v>
      </c>
      <c r="R197" s="24">
        <f t="shared" si="46"/>
        <v>27.700831024930746</v>
      </c>
      <c r="S197" s="24">
        <f t="shared" si="47"/>
        <v>22.5</v>
      </c>
      <c r="T197" s="45"/>
      <c r="U197" s="36">
        <f t="shared" si="48"/>
        <v>0</v>
      </c>
      <c r="V197" s="36">
        <f t="shared" si="59"/>
        <v>19.728070175438596</v>
      </c>
      <c r="W197" s="24">
        <f t="shared" si="60"/>
        <v>47.428901200369339</v>
      </c>
      <c r="X197" s="24">
        <f t="shared" si="61"/>
        <v>2.7719298245614041</v>
      </c>
      <c r="Y197" s="46"/>
      <c r="Z197" s="34">
        <v>0</v>
      </c>
      <c r="AA197" s="25">
        <f t="shared" si="49"/>
        <v>0</v>
      </c>
      <c r="AB197" s="10">
        <f t="shared" si="50"/>
        <v>0</v>
      </c>
      <c r="AC197" s="26">
        <f t="shared" si="51"/>
        <v>100</v>
      </c>
      <c r="AD197" s="47"/>
      <c r="AE197" s="26">
        <f t="shared" si="52"/>
        <v>0</v>
      </c>
      <c r="AF197" s="34">
        <v>0</v>
      </c>
      <c r="AG197" s="25">
        <f t="shared" si="53"/>
        <v>1</v>
      </c>
      <c r="AH197" s="10">
        <f t="shared" si="54"/>
        <v>0</v>
      </c>
      <c r="AI197" s="26">
        <f t="shared" si="55"/>
        <v>-100</v>
      </c>
      <c r="AJ197" s="47"/>
    </row>
    <row r="198" spans="2:36" ht="14.45">
      <c r="B198" s="22">
        <f t="shared" si="56"/>
        <v>0.12638888888888858</v>
      </c>
      <c r="D198" s="59" t="s">
        <v>111</v>
      </c>
      <c r="F198" s="31">
        <v>0</v>
      </c>
      <c r="G198" s="31">
        <v>0</v>
      </c>
      <c r="H198" s="52">
        <f t="shared" si="57"/>
        <v>4.3859649122844624E-4</v>
      </c>
      <c r="I198" s="44"/>
      <c r="J198" s="54">
        <f t="shared" si="42"/>
        <v>-50</v>
      </c>
      <c r="K198" s="55">
        <f t="shared" si="43"/>
        <v>2.0833333333351196E-2</v>
      </c>
      <c r="L198" s="54">
        <f>MIN(J$136:$J198)</f>
        <v>-50</v>
      </c>
      <c r="M198" s="55">
        <f>MIN(K$136:$K198)</f>
        <v>2.0833333333351196E-2</v>
      </c>
      <c r="N198" s="24">
        <f t="shared" si="44"/>
        <v>100</v>
      </c>
      <c r="O198" s="24">
        <f t="shared" si="45"/>
        <v>4.1666666666702393E-2</v>
      </c>
      <c r="P198" s="45"/>
      <c r="Q198" s="52">
        <f t="shared" si="58"/>
        <v>0.47368421052631582</v>
      </c>
      <c r="R198" s="24">
        <f t="shared" si="46"/>
        <v>27.700831024930746</v>
      </c>
      <c r="S198" s="24">
        <f t="shared" si="47"/>
        <v>22.5</v>
      </c>
      <c r="T198" s="45"/>
      <c r="U198" s="36">
        <f t="shared" si="48"/>
        <v>0</v>
      </c>
      <c r="V198" s="36">
        <f t="shared" si="59"/>
        <v>19.728070175438596</v>
      </c>
      <c r="W198" s="24">
        <f t="shared" si="60"/>
        <v>47.428901200369339</v>
      </c>
      <c r="X198" s="24">
        <f t="shared" si="61"/>
        <v>2.7719298245614041</v>
      </c>
      <c r="Y198" s="46"/>
      <c r="Z198" s="34">
        <v>0</v>
      </c>
      <c r="AA198" s="25">
        <f t="shared" si="49"/>
        <v>0</v>
      </c>
      <c r="AB198" s="10">
        <f t="shared" si="50"/>
        <v>0</v>
      </c>
      <c r="AC198" s="26">
        <f t="shared" si="51"/>
        <v>100</v>
      </c>
      <c r="AD198" s="47"/>
      <c r="AE198" s="26">
        <f t="shared" si="52"/>
        <v>0</v>
      </c>
      <c r="AF198" s="34">
        <v>0</v>
      </c>
      <c r="AG198" s="25">
        <f t="shared" si="53"/>
        <v>1</v>
      </c>
      <c r="AH198" s="10">
        <f t="shared" si="54"/>
        <v>0</v>
      </c>
      <c r="AI198" s="26">
        <f t="shared" si="55"/>
        <v>-100</v>
      </c>
      <c r="AJ198" s="47"/>
    </row>
    <row r="199" spans="2:36" ht="14.45">
      <c r="B199" s="22">
        <f t="shared" si="56"/>
        <v>0.12708333333333302</v>
      </c>
      <c r="D199" s="59" t="s">
        <v>111</v>
      </c>
      <c r="F199" s="31">
        <v>0</v>
      </c>
      <c r="G199" s="31">
        <v>0</v>
      </c>
      <c r="H199" s="52">
        <f t="shared" si="57"/>
        <v>4.3859649122844624E-4</v>
      </c>
      <c r="I199" s="44"/>
      <c r="J199" s="54">
        <f t="shared" si="42"/>
        <v>-50</v>
      </c>
      <c r="K199" s="55">
        <f t="shared" si="43"/>
        <v>2.0833333333351196E-2</v>
      </c>
      <c r="L199" s="54">
        <f>MIN(J$136:$J199)</f>
        <v>-50</v>
      </c>
      <c r="M199" s="55">
        <f>MIN(K$136:$K199)</f>
        <v>2.0833333333351196E-2</v>
      </c>
      <c r="N199" s="24">
        <f t="shared" si="44"/>
        <v>100</v>
      </c>
      <c r="O199" s="24">
        <f t="shared" si="45"/>
        <v>4.1666666666702393E-2</v>
      </c>
      <c r="P199" s="45"/>
      <c r="Q199" s="52">
        <f t="shared" si="58"/>
        <v>0.47368421052631582</v>
      </c>
      <c r="R199" s="24">
        <f t="shared" si="46"/>
        <v>27.700831024930746</v>
      </c>
      <c r="S199" s="24">
        <f t="shared" si="47"/>
        <v>22.5</v>
      </c>
      <c r="T199" s="45"/>
      <c r="U199" s="36">
        <f t="shared" si="48"/>
        <v>0</v>
      </c>
      <c r="V199" s="36">
        <f t="shared" si="59"/>
        <v>19.728070175438596</v>
      </c>
      <c r="W199" s="24">
        <f t="shared" si="60"/>
        <v>47.428901200369339</v>
      </c>
      <c r="X199" s="24">
        <f t="shared" si="61"/>
        <v>2.7719298245614041</v>
      </c>
      <c r="Y199" s="46"/>
      <c r="Z199" s="34">
        <v>0</v>
      </c>
      <c r="AA199" s="25">
        <f t="shared" si="49"/>
        <v>0</v>
      </c>
      <c r="AB199" s="10">
        <f t="shared" si="50"/>
        <v>0</v>
      </c>
      <c r="AC199" s="26">
        <f t="shared" si="51"/>
        <v>100</v>
      </c>
      <c r="AD199" s="47"/>
      <c r="AE199" s="26">
        <f t="shared" si="52"/>
        <v>0</v>
      </c>
      <c r="AF199" s="34">
        <v>0</v>
      </c>
      <c r="AG199" s="25">
        <f t="shared" si="53"/>
        <v>1</v>
      </c>
      <c r="AH199" s="10">
        <f t="shared" si="54"/>
        <v>0</v>
      </c>
      <c r="AI199" s="26">
        <f t="shared" si="55"/>
        <v>-100</v>
      </c>
      <c r="AJ199" s="47"/>
    </row>
    <row r="200" spans="2:36" ht="14.45">
      <c r="B200" s="22">
        <f t="shared" si="56"/>
        <v>0.12777777777777746</v>
      </c>
      <c r="D200" s="59" t="s">
        <v>111</v>
      </c>
      <c r="F200" s="31">
        <v>0</v>
      </c>
      <c r="G200" s="31">
        <v>0</v>
      </c>
      <c r="H200" s="52">
        <f t="shared" si="57"/>
        <v>4.3859649122844624E-4</v>
      </c>
      <c r="I200" s="44"/>
      <c r="J200" s="54">
        <f t="shared" si="42"/>
        <v>-50</v>
      </c>
      <c r="K200" s="55">
        <f t="shared" si="43"/>
        <v>2.0833333333351196E-2</v>
      </c>
      <c r="L200" s="54">
        <f>MIN(J$136:$J200)</f>
        <v>-50</v>
      </c>
      <c r="M200" s="55">
        <f>MIN(K$136:$K200)</f>
        <v>2.0833333333351196E-2</v>
      </c>
      <c r="N200" s="24">
        <f t="shared" si="44"/>
        <v>100</v>
      </c>
      <c r="O200" s="24">
        <f t="shared" si="45"/>
        <v>4.1666666666702393E-2</v>
      </c>
      <c r="P200" s="45"/>
      <c r="Q200" s="52">
        <f t="shared" si="58"/>
        <v>0.47368421052631582</v>
      </c>
      <c r="R200" s="24">
        <f t="shared" si="46"/>
        <v>27.700831024930746</v>
      </c>
      <c r="S200" s="24">
        <f t="shared" si="47"/>
        <v>22.5</v>
      </c>
      <c r="T200" s="45"/>
      <c r="U200" s="36">
        <f t="shared" si="48"/>
        <v>0</v>
      </c>
      <c r="V200" s="36">
        <f t="shared" si="59"/>
        <v>19.728070175438596</v>
      </c>
      <c r="W200" s="24">
        <f t="shared" si="60"/>
        <v>47.428901200369339</v>
      </c>
      <c r="X200" s="24">
        <f t="shared" si="61"/>
        <v>2.7719298245614041</v>
      </c>
      <c r="Y200" s="46"/>
      <c r="Z200" s="34">
        <v>0</v>
      </c>
      <c r="AA200" s="25">
        <f t="shared" si="49"/>
        <v>0</v>
      </c>
      <c r="AB200" s="10">
        <f t="shared" si="50"/>
        <v>0</v>
      </c>
      <c r="AC200" s="26">
        <f t="shared" si="51"/>
        <v>100</v>
      </c>
      <c r="AD200" s="47"/>
      <c r="AE200" s="26">
        <f t="shared" si="52"/>
        <v>0</v>
      </c>
      <c r="AF200" s="34">
        <v>0</v>
      </c>
      <c r="AG200" s="25">
        <f t="shared" si="53"/>
        <v>1</v>
      </c>
      <c r="AH200" s="10">
        <f t="shared" si="54"/>
        <v>0</v>
      </c>
      <c r="AI200" s="26">
        <f t="shared" si="55"/>
        <v>-100</v>
      </c>
      <c r="AJ200" s="47"/>
    </row>
    <row r="201" spans="2:36" ht="14.45">
      <c r="B201" s="22">
        <f t="shared" si="56"/>
        <v>0.1284722222222219</v>
      </c>
      <c r="D201" s="59" t="s">
        <v>111</v>
      </c>
      <c r="F201" s="31">
        <v>0</v>
      </c>
      <c r="G201" s="31">
        <v>0</v>
      </c>
      <c r="H201" s="52">
        <f t="shared" si="57"/>
        <v>4.3859649122844624E-4</v>
      </c>
      <c r="I201" s="44"/>
      <c r="J201" s="54">
        <f t="shared" si="42"/>
        <v>-50</v>
      </c>
      <c r="K201" s="55">
        <f t="shared" si="43"/>
        <v>2.0833333333351196E-2</v>
      </c>
      <c r="L201" s="54">
        <f>MIN(J$136:$J201)</f>
        <v>-50</v>
      </c>
      <c r="M201" s="55">
        <f>MIN(K$136:$K201)</f>
        <v>2.0833333333351196E-2</v>
      </c>
      <c r="N201" s="24">
        <f t="shared" si="44"/>
        <v>100</v>
      </c>
      <c r="O201" s="24">
        <f t="shared" si="45"/>
        <v>4.1666666666702393E-2</v>
      </c>
      <c r="P201" s="45"/>
      <c r="Q201" s="52">
        <f t="shared" si="58"/>
        <v>0.47368421052631582</v>
      </c>
      <c r="R201" s="24">
        <f t="shared" si="46"/>
        <v>27.700831024930746</v>
      </c>
      <c r="S201" s="24">
        <f t="shared" si="47"/>
        <v>22.5</v>
      </c>
      <c r="T201" s="45"/>
      <c r="U201" s="36">
        <f t="shared" si="48"/>
        <v>0</v>
      </c>
      <c r="V201" s="36">
        <f t="shared" si="59"/>
        <v>19.728070175438596</v>
      </c>
      <c r="W201" s="24">
        <f t="shared" si="60"/>
        <v>47.428901200369339</v>
      </c>
      <c r="X201" s="24">
        <f t="shared" si="61"/>
        <v>2.7719298245614041</v>
      </c>
      <c r="Y201" s="46"/>
      <c r="Z201" s="34">
        <v>0</v>
      </c>
      <c r="AA201" s="25">
        <f t="shared" si="49"/>
        <v>0</v>
      </c>
      <c r="AB201" s="10">
        <f t="shared" si="50"/>
        <v>0</v>
      </c>
      <c r="AC201" s="26">
        <f t="shared" si="51"/>
        <v>100</v>
      </c>
      <c r="AD201" s="47"/>
      <c r="AE201" s="26">
        <f t="shared" si="52"/>
        <v>0</v>
      </c>
      <c r="AF201" s="34">
        <v>0</v>
      </c>
      <c r="AG201" s="25">
        <f t="shared" si="53"/>
        <v>1</v>
      </c>
      <c r="AH201" s="10">
        <f t="shared" si="54"/>
        <v>0</v>
      </c>
      <c r="AI201" s="26">
        <f t="shared" si="55"/>
        <v>-100</v>
      </c>
      <c r="AJ201" s="47"/>
    </row>
    <row r="202" spans="2:36" ht="14.45">
      <c r="B202" s="22">
        <f t="shared" si="56"/>
        <v>0.12916666666666635</v>
      </c>
      <c r="D202" s="59" t="s">
        <v>111</v>
      </c>
      <c r="F202" s="31">
        <v>0</v>
      </c>
      <c r="G202" s="31">
        <v>0</v>
      </c>
      <c r="H202" s="52">
        <f t="shared" si="57"/>
        <v>4.3859649122844624E-4</v>
      </c>
      <c r="I202" s="44"/>
      <c r="J202" s="54">
        <f t="shared" si="42"/>
        <v>-50</v>
      </c>
      <c r="K202" s="55">
        <f t="shared" si="43"/>
        <v>2.0833333333351196E-2</v>
      </c>
      <c r="L202" s="54">
        <f>MIN(J$136:$J202)</f>
        <v>-50</v>
      </c>
      <c r="M202" s="55">
        <f>MIN(K$136:$K202)</f>
        <v>2.0833333333351196E-2</v>
      </c>
      <c r="N202" s="24">
        <f t="shared" si="44"/>
        <v>100</v>
      </c>
      <c r="O202" s="24">
        <f t="shared" si="45"/>
        <v>4.1666666666702393E-2</v>
      </c>
      <c r="P202" s="45"/>
      <c r="Q202" s="52">
        <f t="shared" si="58"/>
        <v>0.47368421052631582</v>
      </c>
      <c r="R202" s="24">
        <f t="shared" si="46"/>
        <v>27.700831024930746</v>
      </c>
      <c r="S202" s="24">
        <f t="shared" si="47"/>
        <v>22.5</v>
      </c>
      <c r="T202" s="45"/>
      <c r="U202" s="36">
        <f t="shared" si="48"/>
        <v>0</v>
      </c>
      <c r="V202" s="36">
        <f t="shared" si="59"/>
        <v>19.728070175438596</v>
      </c>
      <c r="W202" s="24">
        <f t="shared" si="60"/>
        <v>47.428901200369339</v>
      </c>
      <c r="X202" s="24">
        <f t="shared" si="61"/>
        <v>2.7719298245614041</v>
      </c>
      <c r="Y202" s="46"/>
      <c r="Z202" s="34">
        <v>0</v>
      </c>
      <c r="AA202" s="25">
        <f t="shared" si="49"/>
        <v>0</v>
      </c>
      <c r="AB202" s="10">
        <f t="shared" si="50"/>
        <v>0</v>
      </c>
      <c r="AC202" s="26">
        <f t="shared" si="51"/>
        <v>100</v>
      </c>
      <c r="AD202" s="47"/>
      <c r="AE202" s="26">
        <f t="shared" si="52"/>
        <v>0</v>
      </c>
      <c r="AF202" s="34">
        <v>0</v>
      </c>
      <c r="AG202" s="25">
        <f t="shared" si="53"/>
        <v>1</v>
      </c>
      <c r="AH202" s="10">
        <f t="shared" si="54"/>
        <v>0</v>
      </c>
      <c r="AI202" s="26">
        <f t="shared" si="55"/>
        <v>-100</v>
      </c>
      <c r="AJ202" s="47"/>
    </row>
    <row r="203" spans="2:36" ht="14.45">
      <c r="B203" s="22">
        <f t="shared" si="56"/>
        <v>0.12986111111111079</v>
      </c>
      <c r="D203" s="59" t="s">
        <v>111</v>
      </c>
      <c r="F203" s="31">
        <v>0</v>
      </c>
      <c r="G203" s="31">
        <v>0</v>
      </c>
      <c r="H203" s="52">
        <f t="shared" si="57"/>
        <v>4.3859649122844624E-4</v>
      </c>
      <c r="I203" s="44"/>
      <c r="J203" s="54">
        <f t="shared" si="42"/>
        <v>-50</v>
      </c>
      <c r="K203" s="55">
        <f t="shared" si="43"/>
        <v>2.0833333333351196E-2</v>
      </c>
      <c r="L203" s="54">
        <f>MIN(J$136:$J203)</f>
        <v>-50</v>
      </c>
      <c r="M203" s="55">
        <f>MIN(K$136:$K203)</f>
        <v>2.0833333333351196E-2</v>
      </c>
      <c r="N203" s="24">
        <f t="shared" si="44"/>
        <v>100</v>
      </c>
      <c r="O203" s="24">
        <f t="shared" si="45"/>
        <v>4.1666666666702393E-2</v>
      </c>
      <c r="P203" s="45"/>
      <c r="Q203" s="52">
        <f t="shared" si="58"/>
        <v>0.47368421052631582</v>
      </c>
      <c r="R203" s="24">
        <f t="shared" si="46"/>
        <v>27.700831024930746</v>
      </c>
      <c r="S203" s="24">
        <f t="shared" si="47"/>
        <v>22.5</v>
      </c>
      <c r="T203" s="45"/>
      <c r="U203" s="36">
        <f t="shared" si="48"/>
        <v>0</v>
      </c>
      <c r="V203" s="36">
        <f t="shared" si="59"/>
        <v>19.728070175438596</v>
      </c>
      <c r="W203" s="24">
        <f t="shared" si="60"/>
        <v>47.428901200369339</v>
      </c>
      <c r="X203" s="24">
        <f t="shared" si="61"/>
        <v>2.7719298245614041</v>
      </c>
      <c r="Y203" s="46"/>
      <c r="Z203" s="34">
        <v>0</v>
      </c>
      <c r="AA203" s="25">
        <f t="shared" si="49"/>
        <v>0</v>
      </c>
      <c r="AB203" s="10">
        <f t="shared" si="50"/>
        <v>0</v>
      </c>
      <c r="AC203" s="26">
        <f t="shared" si="51"/>
        <v>100</v>
      </c>
      <c r="AD203" s="47"/>
      <c r="AE203" s="26">
        <f t="shared" si="52"/>
        <v>0</v>
      </c>
      <c r="AF203" s="34">
        <v>0</v>
      </c>
      <c r="AG203" s="25">
        <f t="shared" si="53"/>
        <v>1</v>
      </c>
      <c r="AH203" s="10">
        <f t="shared" si="54"/>
        <v>0</v>
      </c>
      <c r="AI203" s="26">
        <f t="shared" si="55"/>
        <v>-100</v>
      </c>
      <c r="AJ203" s="47"/>
    </row>
    <row r="204" spans="2:36" ht="14.45">
      <c r="B204" s="22">
        <f t="shared" si="56"/>
        <v>0.13055555555555523</v>
      </c>
      <c r="D204" s="59" t="s">
        <v>111</v>
      </c>
      <c r="F204" s="31">
        <v>0</v>
      </c>
      <c r="G204" s="31">
        <v>0</v>
      </c>
      <c r="H204" s="52">
        <f t="shared" si="57"/>
        <v>4.3859649122844624E-4</v>
      </c>
      <c r="I204" s="44"/>
      <c r="J204" s="54">
        <f t="shared" si="42"/>
        <v>-50</v>
      </c>
      <c r="K204" s="55">
        <f t="shared" si="43"/>
        <v>2.0833333333351196E-2</v>
      </c>
      <c r="L204" s="54">
        <f>MIN(J$136:$J204)</f>
        <v>-50</v>
      </c>
      <c r="M204" s="55">
        <f>MIN(K$136:$K204)</f>
        <v>2.0833333333351196E-2</v>
      </c>
      <c r="N204" s="24">
        <f t="shared" si="44"/>
        <v>100</v>
      </c>
      <c r="O204" s="24">
        <f t="shared" si="45"/>
        <v>4.1666666666702393E-2</v>
      </c>
      <c r="P204" s="45"/>
      <c r="Q204" s="52">
        <f t="shared" si="58"/>
        <v>0.47368421052631582</v>
      </c>
      <c r="R204" s="24">
        <f t="shared" si="46"/>
        <v>27.700831024930746</v>
      </c>
      <c r="S204" s="24">
        <f t="shared" si="47"/>
        <v>22.5</v>
      </c>
      <c r="T204" s="45"/>
      <c r="U204" s="36">
        <f t="shared" si="48"/>
        <v>0</v>
      </c>
      <c r="V204" s="36">
        <f t="shared" si="59"/>
        <v>19.728070175438596</v>
      </c>
      <c r="W204" s="24">
        <f t="shared" si="60"/>
        <v>47.428901200369339</v>
      </c>
      <c r="X204" s="24">
        <f t="shared" si="61"/>
        <v>2.7719298245614041</v>
      </c>
      <c r="Y204" s="46"/>
      <c r="Z204" s="34">
        <v>0</v>
      </c>
      <c r="AA204" s="25">
        <f t="shared" si="49"/>
        <v>0</v>
      </c>
      <c r="AB204" s="10">
        <f t="shared" si="50"/>
        <v>0</v>
      </c>
      <c r="AC204" s="26">
        <f t="shared" si="51"/>
        <v>100</v>
      </c>
      <c r="AD204" s="47"/>
      <c r="AE204" s="26">
        <f t="shared" si="52"/>
        <v>0</v>
      </c>
      <c r="AF204" s="34">
        <v>0</v>
      </c>
      <c r="AG204" s="25">
        <f t="shared" si="53"/>
        <v>1</v>
      </c>
      <c r="AH204" s="10">
        <f t="shared" si="54"/>
        <v>0</v>
      </c>
      <c r="AI204" s="26">
        <f t="shared" si="55"/>
        <v>-100</v>
      </c>
      <c r="AJ204" s="47"/>
    </row>
    <row r="205" spans="2:36" ht="14.45">
      <c r="B205" s="22">
        <f t="shared" si="56"/>
        <v>0.13124999999999967</v>
      </c>
      <c r="D205" s="59" t="s">
        <v>111</v>
      </c>
      <c r="F205" s="31">
        <v>0</v>
      </c>
      <c r="G205" s="31">
        <v>0</v>
      </c>
      <c r="H205" s="52">
        <f t="shared" si="57"/>
        <v>4.3859649122844624E-4</v>
      </c>
      <c r="I205" s="44"/>
      <c r="J205" s="54">
        <f t="shared" si="42"/>
        <v>-50</v>
      </c>
      <c r="K205" s="55">
        <f t="shared" si="43"/>
        <v>2.0833333333351196E-2</v>
      </c>
      <c r="L205" s="54">
        <f>MIN(J$136:$J205)</f>
        <v>-50</v>
      </c>
      <c r="M205" s="55">
        <f>MIN(K$136:$K205)</f>
        <v>2.0833333333351196E-2</v>
      </c>
      <c r="N205" s="24">
        <f t="shared" si="44"/>
        <v>100</v>
      </c>
      <c r="O205" s="24">
        <f t="shared" si="45"/>
        <v>4.1666666666702393E-2</v>
      </c>
      <c r="P205" s="45"/>
      <c r="Q205" s="52">
        <f t="shared" si="58"/>
        <v>0.47368421052631582</v>
      </c>
      <c r="R205" s="24">
        <f t="shared" si="46"/>
        <v>27.700831024930746</v>
      </c>
      <c r="S205" s="24">
        <f t="shared" si="47"/>
        <v>22.5</v>
      </c>
      <c r="T205" s="45"/>
      <c r="U205" s="36">
        <f t="shared" si="48"/>
        <v>0</v>
      </c>
      <c r="V205" s="36">
        <f t="shared" si="59"/>
        <v>19.728070175438596</v>
      </c>
      <c r="W205" s="24">
        <f t="shared" si="60"/>
        <v>47.428901200369339</v>
      </c>
      <c r="X205" s="24">
        <f t="shared" si="61"/>
        <v>2.7719298245614041</v>
      </c>
      <c r="Y205" s="46"/>
      <c r="Z205" s="34">
        <v>0</v>
      </c>
      <c r="AA205" s="25">
        <f t="shared" si="49"/>
        <v>0</v>
      </c>
      <c r="AB205" s="10">
        <f t="shared" si="50"/>
        <v>0</v>
      </c>
      <c r="AC205" s="26">
        <f t="shared" si="51"/>
        <v>100</v>
      </c>
      <c r="AD205" s="47"/>
      <c r="AE205" s="26">
        <f t="shared" si="52"/>
        <v>0</v>
      </c>
      <c r="AF205" s="34">
        <v>0</v>
      </c>
      <c r="AG205" s="25">
        <f t="shared" si="53"/>
        <v>1</v>
      </c>
      <c r="AH205" s="10">
        <f t="shared" si="54"/>
        <v>0</v>
      </c>
      <c r="AI205" s="26">
        <f t="shared" si="55"/>
        <v>-100</v>
      </c>
      <c r="AJ205" s="47"/>
    </row>
    <row r="206" spans="2:36" ht="14.45">
      <c r="B206" s="22">
        <f t="shared" si="56"/>
        <v>0.13194444444444411</v>
      </c>
      <c r="D206" s="59" t="s">
        <v>111</v>
      </c>
      <c r="F206" s="31">
        <v>0</v>
      </c>
      <c r="G206" s="31">
        <v>0</v>
      </c>
      <c r="H206" s="52">
        <f t="shared" si="57"/>
        <v>4.3859649122844624E-4</v>
      </c>
      <c r="I206" s="44"/>
      <c r="J206" s="54">
        <f t="shared" si="42"/>
        <v>-50</v>
      </c>
      <c r="K206" s="55">
        <f t="shared" si="43"/>
        <v>2.0833333333351196E-2</v>
      </c>
      <c r="L206" s="54">
        <f>MIN(J$136:$J206)</f>
        <v>-50</v>
      </c>
      <c r="M206" s="55">
        <f>MIN(K$136:$K206)</f>
        <v>2.0833333333351196E-2</v>
      </c>
      <c r="N206" s="24">
        <f t="shared" si="44"/>
        <v>100</v>
      </c>
      <c r="O206" s="24">
        <f t="shared" si="45"/>
        <v>4.1666666666702393E-2</v>
      </c>
      <c r="P206" s="45"/>
      <c r="Q206" s="52">
        <f t="shared" si="58"/>
        <v>0.47368421052631582</v>
      </c>
      <c r="R206" s="24">
        <f t="shared" si="46"/>
        <v>27.700831024930746</v>
      </c>
      <c r="S206" s="24">
        <f t="shared" si="47"/>
        <v>22.5</v>
      </c>
      <c r="T206" s="45"/>
      <c r="U206" s="36">
        <f t="shared" si="48"/>
        <v>0</v>
      </c>
      <c r="V206" s="36">
        <f t="shared" si="59"/>
        <v>19.728070175438596</v>
      </c>
      <c r="W206" s="24">
        <f t="shared" si="60"/>
        <v>47.428901200369339</v>
      </c>
      <c r="X206" s="24">
        <f t="shared" si="61"/>
        <v>2.7719298245614041</v>
      </c>
      <c r="Y206" s="46"/>
      <c r="Z206" s="34">
        <v>0</v>
      </c>
      <c r="AA206" s="25">
        <f t="shared" si="49"/>
        <v>0</v>
      </c>
      <c r="AB206" s="10">
        <f t="shared" si="50"/>
        <v>0</v>
      </c>
      <c r="AC206" s="26">
        <f t="shared" si="51"/>
        <v>100</v>
      </c>
      <c r="AD206" s="47"/>
      <c r="AE206" s="26">
        <f t="shared" si="52"/>
        <v>0</v>
      </c>
      <c r="AF206" s="34">
        <v>0</v>
      </c>
      <c r="AG206" s="25">
        <f t="shared" si="53"/>
        <v>1</v>
      </c>
      <c r="AH206" s="10">
        <f t="shared" si="54"/>
        <v>0</v>
      </c>
      <c r="AI206" s="26">
        <f t="shared" si="55"/>
        <v>-100</v>
      </c>
      <c r="AJ206" s="47"/>
    </row>
    <row r="207" spans="2:36" ht="14.45">
      <c r="B207" s="22">
        <f t="shared" si="56"/>
        <v>0.13263888888888856</v>
      </c>
      <c r="D207" s="59" t="s">
        <v>111</v>
      </c>
      <c r="F207" s="31">
        <v>0</v>
      </c>
      <c r="G207" s="31">
        <v>0</v>
      </c>
      <c r="H207" s="52">
        <f t="shared" si="57"/>
        <v>4.3859649122844624E-4</v>
      </c>
      <c r="I207" s="44"/>
      <c r="J207" s="54">
        <f t="shared" si="42"/>
        <v>-50</v>
      </c>
      <c r="K207" s="55">
        <f t="shared" si="43"/>
        <v>2.0833333333351196E-2</v>
      </c>
      <c r="L207" s="54">
        <f>MIN(J$136:$J207)</f>
        <v>-50</v>
      </c>
      <c r="M207" s="55">
        <f>MIN(K$136:$K207)</f>
        <v>2.0833333333351196E-2</v>
      </c>
      <c r="N207" s="24">
        <f t="shared" si="44"/>
        <v>100</v>
      </c>
      <c r="O207" s="24">
        <f t="shared" si="45"/>
        <v>4.1666666666702393E-2</v>
      </c>
      <c r="P207" s="45"/>
      <c r="Q207" s="52">
        <f t="shared" si="58"/>
        <v>0.47368421052631582</v>
      </c>
      <c r="R207" s="24">
        <f t="shared" si="46"/>
        <v>27.700831024930746</v>
      </c>
      <c r="S207" s="24">
        <f t="shared" si="47"/>
        <v>22.5</v>
      </c>
      <c r="T207" s="45"/>
      <c r="U207" s="36">
        <f t="shared" si="48"/>
        <v>0</v>
      </c>
      <c r="V207" s="36">
        <f t="shared" si="59"/>
        <v>19.728070175438596</v>
      </c>
      <c r="W207" s="24">
        <f t="shared" si="60"/>
        <v>47.428901200369339</v>
      </c>
      <c r="X207" s="24">
        <f t="shared" si="61"/>
        <v>2.7719298245614041</v>
      </c>
      <c r="Y207" s="46"/>
      <c r="Z207" s="34">
        <v>0</v>
      </c>
      <c r="AA207" s="25">
        <f t="shared" si="49"/>
        <v>0</v>
      </c>
      <c r="AB207" s="10">
        <f t="shared" si="50"/>
        <v>0</v>
      </c>
      <c r="AC207" s="26">
        <f t="shared" si="51"/>
        <v>100</v>
      </c>
      <c r="AD207" s="47"/>
      <c r="AE207" s="26">
        <f t="shared" si="52"/>
        <v>0</v>
      </c>
      <c r="AF207" s="34">
        <v>0</v>
      </c>
      <c r="AG207" s="25">
        <f t="shared" si="53"/>
        <v>1</v>
      </c>
      <c r="AH207" s="10">
        <f t="shared" si="54"/>
        <v>0</v>
      </c>
      <c r="AI207" s="26">
        <f t="shared" si="55"/>
        <v>-100</v>
      </c>
      <c r="AJ207" s="47"/>
    </row>
    <row r="208" spans="2:36" ht="14.45">
      <c r="B208" s="22">
        <f t="shared" si="56"/>
        <v>0.133333333333333</v>
      </c>
      <c r="D208" s="59" t="s">
        <v>111</v>
      </c>
      <c r="F208" s="31">
        <v>0</v>
      </c>
      <c r="G208" s="31">
        <v>0</v>
      </c>
      <c r="H208" s="52">
        <f t="shared" si="57"/>
        <v>4.3859649122844624E-4</v>
      </c>
      <c r="I208" s="44"/>
      <c r="J208" s="54">
        <f t="shared" si="42"/>
        <v>-50</v>
      </c>
      <c r="K208" s="55">
        <f t="shared" si="43"/>
        <v>2.0833333333351196E-2</v>
      </c>
      <c r="L208" s="54">
        <f>MIN(J$136:$J208)</f>
        <v>-50</v>
      </c>
      <c r="M208" s="55">
        <f>MIN(K$136:$K208)</f>
        <v>2.0833333333351196E-2</v>
      </c>
      <c r="N208" s="24">
        <f t="shared" si="44"/>
        <v>100</v>
      </c>
      <c r="O208" s="24">
        <f t="shared" si="45"/>
        <v>4.1666666666702393E-2</v>
      </c>
      <c r="P208" s="45"/>
      <c r="Q208" s="52">
        <f t="shared" si="58"/>
        <v>0.47368421052631582</v>
      </c>
      <c r="R208" s="24">
        <f t="shared" si="46"/>
        <v>27.700831024930746</v>
      </c>
      <c r="S208" s="24">
        <f t="shared" si="47"/>
        <v>22.5</v>
      </c>
      <c r="T208" s="45"/>
      <c r="U208" s="36">
        <f t="shared" si="48"/>
        <v>0</v>
      </c>
      <c r="V208" s="36">
        <f t="shared" si="59"/>
        <v>19.728070175438596</v>
      </c>
      <c r="W208" s="24">
        <f t="shared" si="60"/>
        <v>47.428901200369339</v>
      </c>
      <c r="X208" s="24">
        <f t="shared" si="61"/>
        <v>2.7719298245614041</v>
      </c>
      <c r="Y208" s="46"/>
      <c r="Z208" s="34">
        <v>0</v>
      </c>
      <c r="AA208" s="25">
        <f t="shared" si="49"/>
        <v>0</v>
      </c>
      <c r="AB208" s="10">
        <f t="shared" si="50"/>
        <v>0</v>
      </c>
      <c r="AC208" s="26">
        <f t="shared" si="51"/>
        <v>100</v>
      </c>
      <c r="AD208" s="47"/>
      <c r="AE208" s="26">
        <f t="shared" si="52"/>
        <v>0</v>
      </c>
      <c r="AF208" s="34">
        <v>0</v>
      </c>
      <c r="AG208" s="25">
        <f t="shared" si="53"/>
        <v>1</v>
      </c>
      <c r="AH208" s="10">
        <f t="shared" si="54"/>
        <v>0</v>
      </c>
      <c r="AI208" s="26">
        <f t="shared" si="55"/>
        <v>-100</v>
      </c>
      <c r="AJ208" s="47"/>
    </row>
    <row r="209" spans="2:36" ht="14.45">
      <c r="B209" s="22">
        <f t="shared" si="56"/>
        <v>0.13402777777777744</v>
      </c>
      <c r="D209" s="59" t="s">
        <v>111</v>
      </c>
      <c r="F209" s="31">
        <v>0</v>
      </c>
      <c r="G209" s="31">
        <v>0</v>
      </c>
      <c r="H209" s="52">
        <f t="shared" si="57"/>
        <v>4.3859649122844624E-4</v>
      </c>
      <c r="I209" s="44"/>
      <c r="J209" s="54">
        <f t="shared" si="42"/>
        <v>-50</v>
      </c>
      <c r="K209" s="55">
        <f t="shared" si="43"/>
        <v>2.0833333333351196E-2</v>
      </c>
      <c r="L209" s="54">
        <f>MIN(J$136:$J209)</f>
        <v>-50</v>
      </c>
      <c r="M209" s="55">
        <f>MIN(K$136:$K209)</f>
        <v>2.0833333333351196E-2</v>
      </c>
      <c r="N209" s="24">
        <f t="shared" si="44"/>
        <v>100</v>
      </c>
      <c r="O209" s="24">
        <f t="shared" si="45"/>
        <v>4.1666666666702393E-2</v>
      </c>
      <c r="P209" s="45"/>
      <c r="Q209" s="52">
        <f t="shared" si="58"/>
        <v>0.47368421052631582</v>
      </c>
      <c r="R209" s="24">
        <f t="shared" si="46"/>
        <v>27.700831024930746</v>
      </c>
      <c r="S209" s="24">
        <f t="shared" si="47"/>
        <v>22.5</v>
      </c>
      <c r="T209" s="45"/>
      <c r="U209" s="36">
        <f t="shared" si="48"/>
        <v>0</v>
      </c>
      <c r="V209" s="36">
        <f t="shared" si="59"/>
        <v>19.728070175438596</v>
      </c>
      <c r="W209" s="24">
        <f t="shared" si="60"/>
        <v>47.428901200369339</v>
      </c>
      <c r="X209" s="24">
        <f t="shared" si="61"/>
        <v>2.7719298245614041</v>
      </c>
      <c r="Y209" s="46"/>
      <c r="Z209" s="34">
        <v>0</v>
      </c>
      <c r="AA209" s="25">
        <f t="shared" si="49"/>
        <v>0</v>
      </c>
      <c r="AB209" s="10">
        <f t="shared" si="50"/>
        <v>0</v>
      </c>
      <c r="AC209" s="26">
        <f t="shared" si="51"/>
        <v>100</v>
      </c>
      <c r="AD209" s="47"/>
      <c r="AE209" s="26">
        <f t="shared" si="52"/>
        <v>0</v>
      </c>
      <c r="AF209" s="34">
        <v>0</v>
      </c>
      <c r="AG209" s="25">
        <f t="shared" si="53"/>
        <v>1</v>
      </c>
      <c r="AH209" s="10">
        <f t="shared" si="54"/>
        <v>0</v>
      </c>
      <c r="AI209" s="26">
        <f t="shared" si="55"/>
        <v>-100</v>
      </c>
      <c r="AJ209" s="47"/>
    </row>
    <row r="210" spans="2:36" ht="14.45">
      <c r="B210" s="22">
        <f t="shared" si="56"/>
        <v>0.13472222222222188</v>
      </c>
      <c r="D210" s="59" t="s">
        <v>111</v>
      </c>
      <c r="F210" s="31">
        <v>0</v>
      </c>
      <c r="G210" s="31">
        <v>0</v>
      </c>
      <c r="H210" s="52">
        <f t="shared" si="57"/>
        <v>4.3859649122844624E-4</v>
      </c>
      <c r="I210" s="44"/>
      <c r="J210" s="54">
        <f t="shared" ref="J210:J265" si="62">IF((-((($E$4*(1-H210))-((1-$E$6)*$E$4)-$AH210)/$D$8))&lt;(-$E$4*1),-$E$4*1,((($E$4*(1-H210))-((1-$E$6)*$E$4)-$AH210)/$D$8))</f>
        <v>-50</v>
      </c>
      <c r="K210" s="55">
        <f t="shared" ref="K210:K265" si="63">IF((((($E$4*H210)-($E$4*$D$6)-$AB210)*$E$8))*1&gt;$E$4,$E$4*1,((($E$4*H210)-($E$4*$D$6)-$AB210)*$E$8))</f>
        <v>2.0833333333351196E-2</v>
      </c>
      <c r="L210" s="54">
        <f>MIN(J$136:$J210)</f>
        <v>-50</v>
      </c>
      <c r="M210" s="55">
        <f>MIN(K$136:$K210)</f>
        <v>2.0833333333351196E-2</v>
      </c>
      <c r="N210" s="24">
        <f t="shared" ref="N210:N265" si="64">MAX(-$D$4,-J210*2)</f>
        <v>100</v>
      </c>
      <c r="O210" s="24">
        <f t="shared" ref="O210:O265" si="65">MIN($D$4,K210*2)</f>
        <v>4.1666666666702393E-2</v>
      </c>
      <c r="P210" s="45"/>
      <c r="Q210" s="52">
        <f t="shared" si="58"/>
        <v>0.47368421052631582</v>
      </c>
      <c r="R210" s="24">
        <f t="shared" ref="R210:R265" si="66">IF((-((($E$4*(1-Q210))-((1-$E$6)*$E$4)-$AH210)/$D$8))&lt;(-$E$4*1),-$E$4*1,((($E$4*(1-Q210))-((1-$E$6)*$E$4)-$AH210)/$D$8))</f>
        <v>27.700831024930746</v>
      </c>
      <c r="S210" s="24">
        <f t="shared" ref="S210:S265" si="67">IF((((($E$4*Q210)-($E$4*$D$6)-$AB210)*$E$8))*1&gt;$E$4,$E$4*1,((($E$4*Q210)-($E$4*$D$6)-$AB210)*$E$8))</f>
        <v>22.5</v>
      </c>
      <c r="T210" s="45"/>
      <c r="U210" s="36">
        <f t="shared" ref="U210:U265" si="68">IF(G210&gt;0,G210*(1/60)*$E$8,G210*(1/60)/$D$8)</f>
        <v>0</v>
      </c>
      <c r="V210" s="36">
        <f t="shared" si="59"/>
        <v>19.728070175438596</v>
      </c>
      <c r="W210" s="24">
        <f t="shared" si="60"/>
        <v>47.428901200369339</v>
      </c>
      <c r="X210" s="24">
        <f t="shared" si="61"/>
        <v>2.7719298245614041</v>
      </c>
      <c r="Y210" s="46"/>
      <c r="Z210" s="34">
        <v>0</v>
      </c>
      <c r="AA210" s="25">
        <f t="shared" ref="AA210:AA265" si="69">(AB210/$E$4)+$D$6</f>
        <v>0</v>
      </c>
      <c r="AB210" s="10">
        <f t="shared" ref="AB210:AB265" si="70">Z210*IF(AD$17="DC",0.25,IF(AD$17="DM",0.5,1))</f>
        <v>0</v>
      </c>
      <c r="AC210" s="26">
        <f t="shared" ref="AC210:AC265" si="71">$D$4-Z210</f>
        <v>100</v>
      </c>
      <c r="AD210" s="47"/>
      <c r="AE210" s="26">
        <f t="shared" ref="AE210:AE265" si="72">IF(OR(H210&lt;AA210,H210&gt;AG210),1,0)</f>
        <v>0</v>
      </c>
      <c r="AF210" s="34">
        <v>0</v>
      </c>
      <c r="AG210" s="25">
        <f t="shared" ref="AG210:AG265" si="73">1-(AH210/$E$4)-(1-$E$6)</f>
        <v>1</v>
      </c>
      <c r="AH210" s="10">
        <f t="shared" ref="AH210:AH265" si="74">AF210*IF(AJ$17="DC",0.25,IF(AJ$17="DM",0.5,1))</f>
        <v>0</v>
      </c>
      <c r="AI210" s="26">
        <f t="shared" ref="AI210:AI265" si="75">AF210-$D$4</f>
        <v>-100</v>
      </c>
      <c r="AJ210" s="47"/>
    </row>
    <row r="211" spans="2:36" ht="14.45">
      <c r="B211" s="22">
        <f t="shared" ref="B211:B256" si="76">B210+1/(48*30)</f>
        <v>0.13541666666666632</v>
      </c>
      <c r="D211" s="59" t="s">
        <v>111</v>
      </c>
      <c r="F211" s="31">
        <v>0</v>
      </c>
      <c r="G211" s="31">
        <v>0</v>
      </c>
      <c r="H211" s="52">
        <f t="shared" ref="H211:H256" si="77">H210-(IF((F210+G210)&gt;0,(((F210+G210)*(1/60))/$E$8),(((F210+G210)*(1/60))*$D$8))/$E$4)</f>
        <v>4.3859649122844624E-4</v>
      </c>
      <c r="I211" s="44"/>
      <c r="J211" s="54">
        <f t="shared" si="62"/>
        <v>-50</v>
      </c>
      <c r="K211" s="55">
        <f t="shared" si="63"/>
        <v>2.0833333333351196E-2</v>
      </c>
      <c r="L211" s="54">
        <f>MIN(J$136:$J211)</f>
        <v>-50</v>
      </c>
      <c r="M211" s="55">
        <f>MIN(K$136:$K211)</f>
        <v>2.0833333333351196E-2</v>
      </c>
      <c r="N211" s="24">
        <f t="shared" si="64"/>
        <v>100</v>
      </c>
      <c r="O211" s="24">
        <f t="shared" si="65"/>
        <v>4.1666666666702393E-2</v>
      </c>
      <c r="P211" s="45"/>
      <c r="Q211" s="52">
        <f t="shared" ref="Q211:Q256" si="78">Q210-(IF((F210)&gt;0,(((F210)*(1/60))/$E$8),(((F210)*(1/60))*$D$8))/$E$4)</f>
        <v>0.47368421052631582</v>
      </c>
      <c r="R211" s="24">
        <f t="shared" si="66"/>
        <v>27.700831024930746</v>
      </c>
      <c r="S211" s="24">
        <f t="shared" si="67"/>
        <v>22.5</v>
      </c>
      <c r="T211" s="45"/>
      <c r="U211" s="36">
        <f t="shared" si="68"/>
        <v>0</v>
      </c>
      <c r="V211" s="36">
        <f t="shared" ref="V211:V256" si="79">V210+U210</f>
        <v>19.728070175438596</v>
      </c>
      <c r="W211" s="24">
        <f t="shared" ref="W211:W266" si="80">R211+V211</f>
        <v>47.428901200369339</v>
      </c>
      <c r="X211" s="24">
        <f t="shared" ref="X211:X266" si="81">S211-V211</f>
        <v>2.7719298245614041</v>
      </c>
      <c r="Y211" s="46"/>
      <c r="Z211" s="34">
        <v>0</v>
      </c>
      <c r="AA211" s="25">
        <f t="shared" si="69"/>
        <v>0</v>
      </c>
      <c r="AB211" s="10">
        <f t="shared" si="70"/>
        <v>0</v>
      </c>
      <c r="AC211" s="26">
        <f t="shared" si="71"/>
        <v>100</v>
      </c>
      <c r="AD211" s="47"/>
      <c r="AE211" s="26">
        <f t="shared" si="72"/>
        <v>0</v>
      </c>
      <c r="AF211" s="34">
        <v>0</v>
      </c>
      <c r="AG211" s="25">
        <f t="shared" si="73"/>
        <v>1</v>
      </c>
      <c r="AH211" s="10">
        <f t="shared" si="74"/>
        <v>0</v>
      </c>
      <c r="AI211" s="26">
        <f t="shared" si="75"/>
        <v>-100</v>
      </c>
      <c r="AJ211" s="47"/>
    </row>
    <row r="212" spans="2:36" ht="14.45">
      <c r="B212" s="22">
        <f t="shared" si="76"/>
        <v>0.13611111111111077</v>
      </c>
      <c r="D212" s="59" t="s">
        <v>111</v>
      </c>
      <c r="F212" s="31">
        <v>0</v>
      </c>
      <c r="G212" s="31">
        <v>0</v>
      </c>
      <c r="H212" s="52">
        <f t="shared" si="77"/>
        <v>4.3859649122844624E-4</v>
      </c>
      <c r="I212" s="44"/>
      <c r="J212" s="54">
        <f t="shared" si="62"/>
        <v>-50</v>
      </c>
      <c r="K212" s="55">
        <f t="shared" si="63"/>
        <v>2.0833333333351196E-2</v>
      </c>
      <c r="L212" s="54">
        <f>MIN(J$136:$J212)</f>
        <v>-50</v>
      </c>
      <c r="M212" s="55">
        <f>MIN(K$136:$K212)</f>
        <v>2.0833333333351196E-2</v>
      </c>
      <c r="N212" s="24">
        <f t="shared" si="64"/>
        <v>100</v>
      </c>
      <c r="O212" s="24">
        <f t="shared" si="65"/>
        <v>4.1666666666702393E-2</v>
      </c>
      <c r="P212" s="45"/>
      <c r="Q212" s="52">
        <f t="shared" si="78"/>
        <v>0.47368421052631582</v>
      </c>
      <c r="R212" s="24">
        <f t="shared" si="66"/>
        <v>27.700831024930746</v>
      </c>
      <c r="S212" s="24">
        <f t="shared" si="67"/>
        <v>22.5</v>
      </c>
      <c r="T212" s="45"/>
      <c r="U212" s="36">
        <f t="shared" si="68"/>
        <v>0</v>
      </c>
      <c r="V212" s="36">
        <f t="shared" si="79"/>
        <v>19.728070175438596</v>
      </c>
      <c r="W212" s="24">
        <f t="shared" si="80"/>
        <v>47.428901200369339</v>
      </c>
      <c r="X212" s="24">
        <f t="shared" si="81"/>
        <v>2.7719298245614041</v>
      </c>
      <c r="Y212" s="46"/>
      <c r="Z212" s="34">
        <v>0</v>
      </c>
      <c r="AA212" s="25">
        <f t="shared" si="69"/>
        <v>0</v>
      </c>
      <c r="AB212" s="10">
        <f t="shared" si="70"/>
        <v>0</v>
      </c>
      <c r="AC212" s="26">
        <f t="shared" si="71"/>
        <v>100</v>
      </c>
      <c r="AD212" s="47"/>
      <c r="AE212" s="26">
        <f t="shared" si="72"/>
        <v>0</v>
      </c>
      <c r="AF212" s="34">
        <v>0</v>
      </c>
      <c r="AG212" s="25">
        <f t="shared" si="73"/>
        <v>1</v>
      </c>
      <c r="AH212" s="10">
        <f t="shared" si="74"/>
        <v>0</v>
      </c>
      <c r="AI212" s="26">
        <f t="shared" si="75"/>
        <v>-100</v>
      </c>
      <c r="AJ212" s="47"/>
    </row>
    <row r="213" spans="2:36" ht="14.45">
      <c r="B213" s="22">
        <f t="shared" si="76"/>
        <v>0.13680555555555521</v>
      </c>
      <c r="D213" s="59" t="s">
        <v>111</v>
      </c>
      <c r="F213" s="31">
        <v>0</v>
      </c>
      <c r="G213" s="31">
        <v>0</v>
      </c>
      <c r="H213" s="52">
        <f t="shared" si="77"/>
        <v>4.3859649122844624E-4</v>
      </c>
      <c r="I213" s="44"/>
      <c r="J213" s="54">
        <f t="shared" si="62"/>
        <v>-50</v>
      </c>
      <c r="K213" s="55">
        <f t="shared" si="63"/>
        <v>2.0833333333351196E-2</v>
      </c>
      <c r="L213" s="54">
        <f>MIN(J$136:$J213)</f>
        <v>-50</v>
      </c>
      <c r="M213" s="55">
        <f>MIN(K$136:$K213)</f>
        <v>2.0833333333351196E-2</v>
      </c>
      <c r="N213" s="24">
        <f t="shared" si="64"/>
        <v>100</v>
      </c>
      <c r="O213" s="24">
        <f t="shared" si="65"/>
        <v>4.1666666666702393E-2</v>
      </c>
      <c r="P213" s="45"/>
      <c r="Q213" s="52">
        <f t="shared" si="78"/>
        <v>0.47368421052631582</v>
      </c>
      <c r="R213" s="24">
        <f t="shared" si="66"/>
        <v>27.700831024930746</v>
      </c>
      <c r="S213" s="24">
        <f t="shared" si="67"/>
        <v>22.5</v>
      </c>
      <c r="T213" s="45"/>
      <c r="U213" s="36">
        <f t="shared" si="68"/>
        <v>0</v>
      </c>
      <c r="V213" s="36">
        <f t="shared" si="79"/>
        <v>19.728070175438596</v>
      </c>
      <c r="W213" s="24">
        <f t="shared" si="80"/>
        <v>47.428901200369339</v>
      </c>
      <c r="X213" s="24">
        <f t="shared" si="81"/>
        <v>2.7719298245614041</v>
      </c>
      <c r="Y213" s="46"/>
      <c r="Z213" s="34">
        <v>0</v>
      </c>
      <c r="AA213" s="25">
        <f t="shared" si="69"/>
        <v>0</v>
      </c>
      <c r="AB213" s="10">
        <f t="shared" si="70"/>
        <v>0</v>
      </c>
      <c r="AC213" s="26">
        <f t="shared" si="71"/>
        <v>100</v>
      </c>
      <c r="AD213" s="47"/>
      <c r="AE213" s="26">
        <f t="shared" si="72"/>
        <v>0</v>
      </c>
      <c r="AF213" s="34">
        <v>0</v>
      </c>
      <c r="AG213" s="25">
        <f t="shared" si="73"/>
        <v>1</v>
      </c>
      <c r="AH213" s="10">
        <f t="shared" si="74"/>
        <v>0</v>
      </c>
      <c r="AI213" s="26">
        <f t="shared" si="75"/>
        <v>-100</v>
      </c>
      <c r="AJ213" s="47"/>
    </row>
    <row r="214" spans="2:36" ht="14.45">
      <c r="B214" s="22">
        <f t="shared" si="76"/>
        <v>0.13749999999999965</v>
      </c>
      <c r="D214" s="59" t="s">
        <v>111</v>
      </c>
      <c r="F214" s="31">
        <v>0</v>
      </c>
      <c r="G214" s="31">
        <v>0</v>
      </c>
      <c r="H214" s="52">
        <f t="shared" si="77"/>
        <v>4.3859649122844624E-4</v>
      </c>
      <c r="I214" s="44"/>
      <c r="J214" s="54">
        <f t="shared" si="62"/>
        <v>-50</v>
      </c>
      <c r="K214" s="55">
        <f t="shared" si="63"/>
        <v>2.0833333333351196E-2</v>
      </c>
      <c r="L214" s="54">
        <f>MIN(J$136:$J214)</f>
        <v>-50</v>
      </c>
      <c r="M214" s="55">
        <f>MIN(K$136:$K214)</f>
        <v>2.0833333333351196E-2</v>
      </c>
      <c r="N214" s="24">
        <f t="shared" si="64"/>
        <v>100</v>
      </c>
      <c r="O214" s="24">
        <f t="shared" si="65"/>
        <v>4.1666666666702393E-2</v>
      </c>
      <c r="P214" s="45"/>
      <c r="Q214" s="52">
        <f t="shared" si="78"/>
        <v>0.47368421052631582</v>
      </c>
      <c r="R214" s="24">
        <f t="shared" si="66"/>
        <v>27.700831024930746</v>
      </c>
      <c r="S214" s="24">
        <f t="shared" si="67"/>
        <v>22.5</v>
      </c>
      <c r="T214" s="45"/>
      <c r="U214" s="36">
        <f t="shared" si="68"/>
        <v>0</v>
      </c>
      <c r="V214" s="36">
        <f t="shared" si="79"/>
        <v>19.728070175438596</v>
      </c>
      <c r="W214" s="24">
        <f t="shared" si="80"/>
        <v>47.428901200369339</v>
      </c>
      <c r="X214" s="24">
        <f t="shared" si="81"/>
        <v>2.7719298245614041</v>
      </c>
      <c r="Y214" s="46"/>
      <c r="Z214" s="34">
        <v>0</v>
      </c>
      <c r="AA214" s="25">
        <f t="shared" si="69"/>
        <v>0</v>
      </c>
      <c r="AB214" s="10">
        <f t="shared" si="70"/>
        <v>0</v>
      </c>
      <c r="AC214" s="26">
        <f t="shared" si="71"/>
        <v>100</v>
      </c>
      <c r="AD214" s="47"/>
      <c r="AE214" s="26">
        <f t="shared" si="72"/>
        <v>0</v>
      </c>
      <c r="AF214" s="34">
        <v>0</v>
      </c>
      <c r="AG214" s="25">
        <f t="shared" si="73"/>
        <v>1</v>
      </c>
      <c r="AH214" s="10">
        <f t="shared" si="74"/>
        <v>0</v>
      </c>
      <c r="AI214" s="26">
        <f t="shared" si="75"/>
        <v>-100</v>
      </c>
      <c r="AJ214" s="47"/>
    </row>
    <row r="215" spans="2:36" ht="14.45">
      <c r="B215" s="22">
        <f t="shared" si="76"/>
        <v>0.13819444444444409</v>
      </c>
      <c r="D215" s="59" t="s">
        <v>111</v>
      </c>
      <c r="F215" s="31">
        <v>0</v>
      </c>
      <c r="G215" s="31">
        <v>0</v>
      </c>
      <c r="H215" s="52">
        <f t="shared" si="77"/>
        <v>4.3859649122844624E-4</v>
      </c>
      <c r="I215" s="44"/>
      <c r="J215" s="54">
        <f t="shared" si="62"/>
        <v>-50</v>
      </c>
      <c r="K215" s="55">
        <f t="shared" si="63"/>
        <v>2.0833333333351196E-2</v>
      </c>
      <c r="L215" s="54">
        <f>MIN(J$136:$J215)</f>
        <v>-50</v>
      </c>
      <c r="M215" s="55">
        <f>MIN(K$136:$K215)</f>
        <v>2.0833333333351196E-2</v>
      </c>
      <c r="N215" s="24">
        <f t="shared" si="64"/>
        <v>100</v>
      </c>
      <c r="O215" s="24">
        <f t="shared" si="65"/>
        <v>4.1666666666702393E-2</v>
      </c>
      <c r="P215" s="45"/>
      <c r="Q215" s="52">
        <f t="shared" si="78"/>
        <v>0.47368421052631582</v>
      </c>
      <c r="R215" s="24">
        <f t="shared" si="66"/>
        <v>27.700831024930746</v>
      </c>
      <c r="S215" s="24">
        <f t="shared" si="67"/>
        <v>22.5</v>
      </c>
      <c r="T215" s="45"/>
      <c r="U215" s="36">
        <f t="shared" si="68"/>
        <v>0</v>
      </c>
      <c r="V215" s="36">
        <f t="shared" si="79"/>
        <v>19.728070175438596</v>
      </c>
      <c r="W215" s="24">
        <f t="shared" si="80"/>
        <v>47.428901200369339</v>
      </c>
      <c r="X215" s="24">
        <f t="shared" si="81"/>
        <v>2.7719298245614041</v>
      </c>
      <c r="Y215" s="46"/>
      <c r="Z215" s="34">
        <v>0</v>
      </c>
      <c r="AA215" s="25">
        <f t="shared" si="69"/>
        <v>0</v>
      </c>
      <c r="AB215" s="10">
        <f t="shared" si="70"/>
        <v>0</v>
      </c>
      <c r="AC215" s="26">
        <f t="shared" si="71"/>
        <v>100</v>
      </c>
      <c r="AD215" s="47"/>
      <c r="AE215" s="26">
        <f t="shared" si="72"/>
        <v>0</v>
      </c>
      <c r="AF215" s="34">
        <v>0</v>
      </c>
      <c r="AG215" s="25">
        <f t="shared" si="73"/>
        <v>1</v>
      </c>
      <c r="AH215" s="10">
        <f t="shared" si="74"/>
        <v>0</v>
      </c>
      <c r="AI215" s="26">
        <f t="shared" si="75"/>
        <v>-100</v>
      </c>
      <c r="AJ215" s="47"/>
    </row>
    <row r="216" spans="2:36" ht="14.45">
      <c r="B216" s="22">
        <f t="shared" si="76"/>
        <v>0.13888888888888853</v>
      </c>
      <c r="D216" s="59" t="s">
        <v>111</v>
      </c>
      <c r="F216" s="31">
        <v>0</v>
      </c>
      <c r="G216" s="31">
        <v>0</v>
      </c>
      <c r="H216" s="52">
        <f t="shared" si="77"/>
        <v>4.3859649122844624E-4</v>
      </c>
      <c r="I216" s="44"/>
      <c r="J216" s="54">
        <f t="shared" si="62"/>
        <v>-50</v>
      </c>
      <c r="K216" s="55">
        <f t="shared" si="63"/>
        <v>2.0833333333351196E-2</v>
      </c>
      <c r="L216" s="54">
        <f>MIN(J$136:$J216)</f>
        <v>-50</v>
      </c>
      <c r="M216" s="55">
        <f>MIN(K$136:$K216)</f>
        <v>2.0833333333351196E-2</v>
      </c>
      <c r="N216" s="24">
        <f t="shared" si="64"/>
        <v>100</v>
      </c>
      <c r="O216" s="24">
        <f t="shared" si="65"/>
        <v>4.1666666666702393E-2</v>
      </c>
      <c r="P216" s="45"/>
      <c r="Q216" s="52">
        <f t="shared" si="78"/>
        <v>0.47368421052631582</v>
      </c>
      <c r="R216" s="24">
        <f t="shared" si="66"/>
        <v>27.700831024930746</v>
      </c>
      <c r="S216" s="24">
        <f t="shared" si="67"/>
        <v>22.5</v>
      </c>
      <c r="T216" s="45"/>
      <c r="U216" s="36">
        <f t="shared" si="68"/>
        <v>0</v>
      </c>
      <c r="V216" s="36">
        <f t="shared" si="79"/>
        <v>19.728070175438596</v>
      </c>
      <c r="W216" s="24">
        <f t="shared" si="80"/>
        <v>47.428901200369339</v>
      </c>
      <c r="X216" s="24">
        <f t="shared" si="81"/>
        <v>2.7719298245614041</v>
      </c>
      <c r="Y216" s="46"/>
      <c r="Z216" s="34">
        <v>0</v>
      </c>
      <c r="AA216" s="25">
        <f t="shared" si="69"/>
        <v>0</v>
      </c>
      <c r="AB216" s="10">
        <f t="shared" si="70"/>
        <v>0</v>
      </c>
      <c r="AC216" s="26">
        <f t="shared" si="71"/>
        <v>100</v>
      </c>
      <c r="AD216" s="47"/>
      <c r="AE216" s="26">
        <f t="shared" si="72"/>
        <v>0</v>
      </c>
      <c r="AF216" s="34">
        <v>0</v>
      </c>
      <c r="AG216" s="25">
        <f t="shared" si="73"/>
        <v>1</v>
      </c>
      <c r="AH216" s="10">
        <f t="shared" si="74"/>
        <v>0</v>
      </c>
      <c r="AI216" s="26">
        <f t="shared" si="75"/>
        <v>-100</v>
      </c>
      <c r="AJ216" s="47"/>
    </row>
    <row r="217" spans="2:36" ht="14.45">
      <c r="B217" s="22">
        <f t="shared" si="76"/>
        <v>0.13958333333333298</v>
      </c>
      <c r="D217" s="59" t="s">
        <v>111</v>
      </c>
      <c r="F217" s="31">
        <v>0</v>
      </c>
      <c r="G217" s="31">
        <v>0</v>
      </c>
      <c r="H217" s="52">
        <f t="shared" si="77"/>
        <v>4.3859649122844624E-4</v>
      </c>
      <c r="I217" s="44"/>
      <c r="J217" s="54">
        <f t="shared" si="62"/>
        <v>-50</v>
      </c>
      <c r="K217" s="55">
        <f t="shared" si="63"/>
        <v>2.0833333333351196E-2</v>
      </c>
      <c r="L217" s="54">
        <f>MIN(J$136:$J217)</f>
        <v>-50</v>
      </c>
      <c r="M217" s="55">
        <f>MIN(K$136:$K217)</f>
        <v>2.0833333333351196E-2</v>
      </c>
      <c r="N217" s="24">
        <f t="shared" si="64"/>
        <v>100</v>
      </c>
      <c r="O217" s="24">
        <f t="shared" si="65"/>
        <v>4.1666666666702393E-2</v>
      </c>
      <c r="P217" s="45"/>
      <c r="Q217" s="52">
        <f t="shared" si="78"/>
        <v>0.47368421052631582</v>
      </c>
      <c r="R217" s="24">
        <f t="shared" si="66"/>
        <v>27.700831024930746</v>
      </c>
      <c r="S217" s="24">
        <f t="shared" si="67"/>
        <v>22.5</v>
      </c>
      <c r="T217" s="45"/>
      <c r="U217" s="36">
        <f t="shared" si="68"/>
        <v>0</v>
      </c>
      <c r="V217" s="36">
        <f t="shared" si="79"/>
        <v>19.728070175438596</v>
      </c>
      <c r="W217" s="24">
        <f t="shared" si="80"/>
        <v>47.428901200369339</v>
      </c>
      <c r="X217" s="24">
        <f t="shared" si="81"/>
        <v>2.7719298245614041</v>
      </c>
      <c r="Y217" s="46"/>
      <c r="Z217" s="34">
        <v>0</v>
      </c>
      <c r="AA217" s="25">
        <f t="shared" si="69"/>
        <v>0</v>
      </c>
      <c r="AB217" s="10">
        <f t="shared" si="70"/>
        <v>0</v>
      </c>
      <c r="AC217" s="26">
        <f t="shared" si="71"/>
        <v>100</v>
      </c>
      <c r="AD217" s="47"/>
      <c r="AE217" s="26">
        <f t="shared" si="72"/>
        <v>0</v>
      </c>
      <c r="AF217" s="34">
        <v>0</v>
      </c>
      <c r="AG217" s="25">
        <f t="shared" si="73"/>
        <v>1</v>
      </c>
      <c r="AH217" s="10">
        <f t="shared" si="74"/>
        <v>0</v>
      </c>
      <c r="AI217" s="26">
        <f t="shared" si="75"/>
        <v>-100</v>
      </c>
      <c r="AJ217" s="47"/>
    </row>
    <row r="218" spans="2:36" ht="14.45">
      <c r="B218" s="22">
        <f t="shared" si="76"/>
        <v>0.14027777777777742</v>
      </c>
      <c r="D218" s="59" t="s">
        <v>111</v>
      </c>
      <c r="F218" s="31">
        <v>0</v>
      </c>
      <c r="G218" s="31">
        <v>0</v>
      </c>
      <c r="H218" s="52">
        <f t="shared" si="77"/>
        <v>4.3859649122844624E-4</v>
      </c>
      <c r="I218" s="44"/>
      <c r="J218" s="54">
        <f t="shared" si="62"/>
        <v>-50</v>
      </c>
      <c r="K218" s="55">
        <f t="shared" si="63"/>
        <v>2.0833333333351196E-2</v>
      </c>
      <c r="L218" s="54">
        <f>MIN(J$136:$J218)</f>
        <v>-50</v>
      </c>
      <c r="M218" s="55">
        <f>MIN(K$136:$K218)</f>
        <v>2.0833333333351196E-2</v>
      </c>
      <c r="N218" s="24">
        <f t="shared" si="64"/>
        <v>100</v>
      </c>
      <c r="O218" s="24">
        <f t="shared" si="65"/>
        <v>4.1666666666702393E-2</v>
      </c>
      <c r="P218" s="45"/>
      <c r="Q218" s="52">
        <f t="shared" si="78"/>
        <v>0.47368421052631582</v>
      </c>
      <c r="R218" s="24">
        <f t="shared" si="66"/>
        <v>27.700831024930746</v>
      </c>
      <c r="S218" s="24">
        <f t="shared" si="67"/>
        <v>22.5</v>
      </c>
      <c r="T218" s="45"/>
      <c r="U218" s="36">
        <f t="shared" si="68"/>
        <v>0</v>
      </c>
      <c r="V218" s="36">
        <f t="shared" si="79"/>
        <v>19.728070175438596</v>
      </c>
      <c r="W218" s="24">
        <f t="shared" si="80"/>
        <v>47.428901200369339</v>
      </c>
      <c r="X218" s="24">
        <f t="shared" si="81"/>
        <v>2.7719298245614041</v>
      </c>
      <c r="Y218" s="46"/>
      <c r="Z218" s="34">
        <v>0</v>
      </c>
      <c r="AA218" s="25">
        <f t="shared" si="69"/>
        <v>0</v>
      </c>
      <c r="AB218" s="10">
        <f t="shared" si="70"/>
        <v>0</v>
      </c>
      <c r="AC218" s="26">
        <f t="shared" si="71"/>
        <v>100</v>
      </c>
      <c r="AD218" s="47"/>
      <c r="AE218" s="26">
        <f t="shared" si="72"/>
        <v>0</v>
      </c>
      <c r="AF218" s="34">
        <v>0</v>
      </c>
      <c r="AG218" s="25">
        <f t="shared" si="73"/>
        <v>1</v>
      </c>
      <c r="AH218" s="10">
        <f t="shared" si="74"/>
        <v>0</v>
      </c>
      <c r="AI218" s="26">
        <f t="shared" si="75"/>
        <v>-100</v>
      </c>
      <c r="AJ218" s="47"/>
    </row>
    <row r="219" spans="2:36" ht="14.45">
      <c r="B219" s="22">
        <f t="shared" si="76"/>
        <v>0.14097222222222186</v>
      </c>
      <c r="D219" s="59" t="s">
        <v>111</v>
      </c>
      <c r="F219" s="31">
        <v>0</v>
      </c>
      <c r="G219" s="31">
        <v>0</v>
      </c>
      <c r="H219" s="52">
        <f t="shared" si="77"/>
        <v>4.3859649122844624E-4</v>
      </c>
      <c r="I219" s="44"/>
      <c r="J219" s="54">
        <f t="shared" si="62"/>
        <v>-50</v>
      </c>
      <c r="K219" s="55">
        <f t="shared" si="63"/>
        <v>2.0833333333351196E-2</v>
      </c>
      <c r="L219" s="54">
        <f>MIN(J$136:$J219)</f>
        <v>-50</v>
      </c>
      <c r="M219" s="55">
        <f>MIN(K$136:$K219)</f>
        <v>2.0833333333351196E-2</v>
      </c>
      <c r="N219" s="24">
        <f t="shared" si="64"/>
        <v>100</v>
      </c>
      <c r="O219" s="24">
        <f t="shared" si="65"/>
        <v>4.1666666666702393E-2</v>
      </c>
      <c r="P219" s="45"/>
      <c r="Q219" s="52">
        <f t="shared" si="78"/>
        <v>0.47368421052631582</v>
      </c>
      <c r="R219" s="24">
        <f t="shared" si="66"/>
        <v>27.700831024930746</v>
      </c>
      <c r="S219" s="24">
        <f t="shared" si="67"/>
        <v>22.5</v>
      </c>
      <c r="T219" s="45"/>
      <c r="U219" s="36">
        <f t="shared" si="68"/>
        <v>0</v>
      </c>
      <c r="V219" s="36">
        <f t="shared" si="79"/>
        <v>19.728070175438596</v>
      </c>
      <c r="W219" s="24">
        <f t="shared" si="80"/>
        <v>47.428901200369339</v>
      </c>
      <c r="X219" s="24">
        <f t="shared" si="81"/>
        <v>2.7719298245614041</v>
      </c>
      <c r="Y219" s="46"/>
      <c r="Z219" s="34">
        <v>0</v>
      </c>
      <c r="AA219" s="25">
        <f t="shared" si="69"/>
        <v>0</v>
      </c>
      <c r="AB219" s="10">
        <f t="shared" si="70"/>
        <v>0</v>
      </c>
      <c r="AC219" s="26">
        <f t="shared" si="71"/>
        <v>100</v>
      </c>
      <c r="AD219" s="47"/>
      <c r="AE219" s="26">
        <f t="shared" si="72"/>
        <v>0</v>
      </c>
      <c r="AF219" s="34">
        <v>0</v>
      </c>
      <c r="AG219" s="25">
        <f t="shared" si="73"/>
        <v>1</v>
      </c>
      <c r="AH219" s="10">
        <f t="shared" si="74"/>
        <v>0</v>
      </c>
      <c r="AI219" s="26">
        <f t="shared" si="75"/>
        <v>-100</v>
      </c>
      <c r="AJ219" s="47"/>
    </row>
    <row r="220" spans="2:36" ht="14.45">
      <c r="B220" s="22">
        <f t="shared" si="76"/>
        <v>0.1416666666666663</v>
      </c>
      <c r="D220" s="59" t="s">
        <v>111</v>
      </c>
      <c r="F220" s="31">
        <v>0</v>
      </c>
      <c r="G220" s="31">
        <v>0</v>
      </c>
      <c r="H220" s="52">
        <f t="shared" si="77"/>
        <v>4.3859649122844624E-4</v>
      </c>
      <c r="I220" s="44"/>
      <c r="J220" s="54">
        <f t="shared" si="62"/>
        <v>-50</v>
      </c>
      <c r="K220" s="55">
        <f t="shared" si="63"/>
        <v>2.0833333333351196E-2</v>
      </c>
      <c r="L220" s="54">
        <f>MIN(J$136:$J220)</f>
        <v>-50</v>
      </c>
      <c r="M220" s="55">
        <f>MIN(K$136:$K220)</f>
        <v>2.0833333333351196E-2</v>
      </c>
      <c r="N220" s="24">
        <f t="shared" si="64"/>
        <v>100</v>
      </c>
      <c r="O220" s="24">
        <f t="shared" si="65"/>
        <v>4.1666666666702393E-2</v>
      </c>
      <c r="P220" s="45"/>
      <c r="Q220" s="52">
        <f t="shared" si="78"/>
        <v>0.47368421052631582</v>
      </c>
      <c r="R220" s="24">
        <f t="shared" si="66"/>
        <v>27.700831024930746</v>
      </c>
      <c r="S220" s="24">
        <f t="shared" si="67"/>
        <v>22.5</v>
      </c>
      <c r="T220" s="45"/>
      <c r="U220" s="36">
        <f t="shared" si="68"/>
        <v>0</v>
      </c>
      <c r="V220" s="36">
        <f t="shared" si="79"/>
        <v>19.728070175438596</v>
      </c>
      <c r="W220" s="24">
        <f t="shared" si="80"/>
        <v>47.428901200369339</v>
      </c>
      <c r="X220" s="24">
        <f t="shared" si="81"/>
        <v>2.7719298245614041</v>
      </c>
      <c r="Y220" s="46"/>
      <c r="Z220" s="34">
        <v>0</v>
      </c>
      <c r="AA220" s="25">
        <f t="shared" si="69"/>
        <v>0</v>
      </c>
      <c r="AB220" s="10">
        <f t="shared" si="70"/>
        <v>0</v>
      </c>
      <c r="AC220" s="26">
        <f t="shared" si="71"/>
        <v>100</v>
      </c>
      <c r="AD220" s="47"/>
      <c r="AE220" s="26">
        <f t="shared" si="72"/>
        <v>0</v>
      </c>
      <c r="AF220" s="34">
        <v>0</v>
      </c>
      <c r="AG220" s="25">
        <f t="shared" si="73"/>
        <v>1</v>
      </c>
      <c r="AH220" s="10">
        <f t="shared" si="74"/>
        <v>0</v>
      </c>
      <c r="AI220" s="26">
        <f t="shared" si="75"/>
        <v>-100</v>
      </c>
      <c r="AJ220" s="47"/>
    </row>
    <row r="221" spans="2:36" ht="14.45">
      <c r="B221" s="22">
        <f t="shared" si="76"/>
        <v>0.14236111111111074</v>
      </c>
      <c r="D221" s="59" t="s">
        <v>111</v>
      </c>
      <c r="F221" s="31">
        <v>0</v>
      </c>
      <c r="G221" s="31">
        <v>0</v>
      </c>
      <c r="H221" s="52">
        <f t="shared" si="77"/>
        <v>4.3859649122844624E-4</v>
      </c>
      <c r="I221" s="44"/>
      <c r="J221" s="54">
        <f t="shared" si="62"/>
        <v>-50</v>
      </c>
      <c r="K221" s="55">
        <f t="shared" si="63"/>
        <v>2.0833333333351196E-2</v>
      </c>
      <c r="L221" s="54">
        <f>MIN(J$136:$J221)</f>
        <v>-50</v>
      </c>
      <c r="M221" s="55">
        <f>MIN(K$136:$K221)</f>
        <v>2.0833333333351196E-2</v>
      </c>
      <c r="N221" s="24">
        <f t="shared" si="64"/>
        <v>100</v>
      </c>
      <c r="O221" s="24">
        <f t="shared" si="65"/>
        <v>4.1666666666702393E-2</v>
      </c>
      <c r="P221" s="45"/>
      <c r="Q221" s="52">
        <f t="shared" si="78"/>
        <v>0.47368421052631582</v>
      </c>
      <c r="R221" s="24">
        <f t="shared" si="66"/>
        <v>27.700831024930746</v>
      </c>
      <c r="S221" s="24">
        <f t="shared" si="67"/>
        <v>22.5</v>
      </c>
      <c r="T221" s="45"/>
      <c r="U221" s="36">
        <f t="shared" si="68"/>
        <v>0</v>
      </c>
      <c r="V221" s="36">
        <f t="shared" si="79"/>
        <v>19.728070175438596</v>
      </c>
      <c r="W221" s="24">
        <f t="shared" si="80"/>
        <v>47.428901200369339</v>
      </c>
      <c r="X221" s="24">
        <f t="shared" si="81"/>
        <v>2.7719298245614041</v>
      </c>
      <c r="Y221" s="46"/>
      <c r="Z221" s="34">
        <v>0</v>
      </c>
      <c r="AA221" s="25">
        <f t="shared" si="69"/>
        <v>0</v>
      </c>
      <c r="AB221" s="10">
        <f t="shared" si="70"/>
        <v>0</v>
      </c>
      <c r="AC221" s="26">
        <f t="shared" si="71"/>
        <v>100</v>
      </c>
      <c r="AD221" s="47"/>
      <c r="AE221" s="26">
        <f t="shared" si="72"/>
        <v>0</v>
      </c>
      <c r="AF221" s="34">
        <v>0</v>
      </c>
      <c r="AG221" s="25">
        <f t="shared" si="73"/>
        <v>1</v>
      </c>
      <c r="AH221" s="10">
        <f t="shared" si="74"/>
        <v>0</v>
      </c>
      <c r="AI221" s="26">
        <f t="shared" si="75"/>
        <v>-100</v>
      </c>
      <c r="AJ221" s="47"/>
    </row>
    <row r="222" spans="2:36" ht="14.45">
      <c r="B222" s="22">
        <f t="shared" si="76"/>
        <v>0.14305555555555519</v>
      </c>
      <c r="D222" s="59" t="s">
        <v>111</v>
      </c>
      <c r="F222" s="31">
        <v>0</v>
      </c>
      <c r="G222" s="31">
        <v>0</v>
      </c>
      <c r="H222" s="52">
        <f t="shared" si="77"/>
        <v>4.3859649122844624E-4</v>
      </c>
      <c r="I222" s="44"/>
      <c r="J222" s="54">
        <f t="shared" si="62"/>
        <v>-50</v>
      </c>
      <c r="K222" s="55">
        <f t="shared" si="63"/>
        <v>2.0833333333351196E-2</v>
      </c>
      <c r="L222" s="54">
        <f>MIN(J$136:$J222)</f>
        <v>-50</v>
      </c>
      <c r="M222" s="55">
        <f>MIN(K$136:$K222)</f>
        <v>2.0833333333351196E-2</v>
      </c>
      <c r="N222" s="24">
        <f t="shared" si="64"/>
        <v>100</v>
      </c>
      <c r="O222" s="24">
        <f t="shared" si="65"/>
        <v>4.1666666666702393E-2</v>
      </c>
      <c r="P222" s="45"/>
      <c r="Q222" s="52">
        <f t="shared" si="78"/>
        <v>0.47368421052631582</v>
      </c>
      <c r="R222" s="24">
        <f t="shared" si="66"/>
        <v>27.700831024930746</v>
      </c>
      <c r="S222" s="24">
        <f t="shared" si="67"/>
        <v>22.5</v>
      </c>
      <c r="T222" s="45"/>
      <c r="U222" s="36">
        <f t="shared" si="68"/>
        <v>0</v>
      </c>
      <c r="V222" s="36">
        <f t="shared" si="79"/>
        <v>19.728070175438596</v>
      </c>
      <c r="W222" s="24">
        <f t="shared" si="80"/>
        <v>47.428901200369339</v>
      </c>
      <c r="X222" s="24">
        <f t="shared" si="81"/>
        <v>2.7719298245614041</v>
      </c>
      <c r="Y222" s="46"/>
      <c r="Z222" s="34">
        <v>0</v>
      </c>
      <c r="AA222" s="25">
        <f t="shared" si="69"/>
        <v>0</v>
      </c>
      <c r="AB222" s="10">
        <f t="shared" si="70"/>
        <v>0</v>
      </c>
      <c r="AC222" s="26">
        <f t="shared" si="71"/>
        <v>100</v>
      </c>
      <c r="AD222" s="47"/>
      <c r="AE222" s="26">
        <f t="shared" si="72"/>
        <v>0</v>
      </c>
      <c r="AF222" s="34">
        <v>0</v>
      </c>
      <c r="AG222" s="25">
        <f t="shared" si="73"/>
        <v>1</v>
      </c>
      <c r="AH222" s="10">
        <f t="shared" si="74"/>
        <v>0</v>
      </c>
      <c r="AI222" s="26">
        <f t="shared" si="75"/>
        <v>-100</v>
      </c>
      <c r="AJ222" s="47"/>
    </row>
    <row r="223" spans="2:36" ht="14.45">
      <c r="B223" s="22">
        <f t="shared" si="76"/>
        <v>0.14374999999999963</v>
      </c>
      <c r="D223" s="59" t="s">
        <v>111</v>
      </c>
      <c r="F223" s="31">
        <v>0</v>
      </c>
      <c r="G223" s="31">
        <v>0</v>
      </c>
      <c r="H223" s="52">
        <f t="shared" si="77"/>
        <v>4.3859649122844624E-4</v>
      </c>
      <c r="I223" s="44"/>
      <c r="J223" s="54">
        <f t="shared" si="62"/>
        <v>-50</v>
      </c>
      <c r="K223" s="55">
        <f t="shared" si="63"/>
        <v>2.0833333333351196E-2</v>
      </c>
      <c r="L223" s="54">
        <f>MIN(J$136:$J223)</f>
        <v>-50</v>
      </c>
      <c r="M223" s="55">
        <f>MIN(K$136:$K223)</f>
        <v>2.0833333333351196E-2</v>
      </c>
      <c r="N223" s="24">
        <f t="shared" si="64"/>
        <v>100</v>
      </c>
      <c r="O223" s="24">
        <f t="shared" si="65"/>
        <v>4.1666666666702393E-2</v>
      </c>
      <c r="P223" s="45"/>
      <c r="Q223" s="52">
        <f t="shared" si="78"/>
        <v>0.47368421052631582</v>
      </c>
      <c r="R223" s="24">
        <f t="shared" si="66"/>
        <v>27.700831024930746</v>
      </c>
      <c r="S223" s="24">
        <f t="shared" si="67"/>
        <v>22.5</v>
      </c>
      <c r="T223" s="45"/>
      <c r="U223" s="36">
        <f t="shared" si="68"/>
        <v>0</v>
      </c>
      <c r="V223" s="36">
        <f t="shared" si="79"/>
        <v>19.728070175438596</v>
      </c>
      <c r="W223" s="24">
        <f t="shared" si="80"/>
        <v>47.428901200369339</v>
      </c>
      <c r="X223" s="24">
        <f t="shared" si="81"/>
        <v>2.7719298245614041</v>
      </c>
      <c r="Y223" s="46"/>
      <c r="Z223" s="34">
        <v>0</v>
      </c>
      <c r="AA223" s="25">
        <f t="shared" si="69"/>
        <v>0</v>
      </c>
      <c r="AB223" s="10">
        <f t="shared" si="70"/>
        <v>0</v>
      </c>
      <c r="AC223" s="26">
        <f t="shared" si="71"/>
        <v>100</v>
      </c>
      <c r="AD223" s="47"/>
      <c r="AE223" s="26">
        <f t="shared" si="72"/>
        <v>0</v>
      </c>
      <c r="AF223" s="34">
        <v>0</v>
      </c>
      <c r="AG223" s="25">
        <f t="shared" si="73"/>
        <v>1</v>
      </c>
      <c r="AH223" s="10">
        <f t="shared" si="74"/>
        <v>0</v>
      </c>
      <c r="AI223" s="26">
        <f t="shared" si="75"/>
        <v>-100</v>
      </c>
      <c r="AJ223" s="47"/>
    </row>
    <row r="224" spans="2:36" ht="14.45">
      <c r="B224" s="22">
        <f t="shared" si="76"/>
        <v>0.14444444444444407</v>
      </c>
      <c r="D224" s="59" t="s">
        <v>111</v>
      </c>
      <c r="F224" s="31">
        <v>0</v>
      </c>
      <c r="G224" s="31">
        <v>0</v>
      </c>
      <c r="H224" s="52">
        <f t="shared" si="77"/>
        <v>4.3859649122844624E-4</v>
      </c>
      <c r="I224" s="44"/>
      <c r="J224" s="54">
        <f t="shared" si="62"/>
        <v>-50</v>
      </c>
      <c r="K224" s="55">
        <f t="shared" si="63"/>
        <v>2.0833333333351196E-2</v>
      </c>
      <c r="L224" s="54">
        <f>MIN(J$136:$J224)</f>
        <v>-50</v>
      </c>
      <c r="M224" s="55">
        <f>MIN(K$136:$K224)</f>
        <v>2.0833333333351196E-2</v>
      </c>
      <c r="N224" s="24">
        <f t="shared" si="64"/>
        <v>100</v>
      </c>
      <c r="O224" s="24">
        <f t="shared" si="65"/>
        <v>4.1666666666702393E-2</v>
      </c>
      <c r="P224" s="45"/>
      <c r="Q224" s="52">
        <f t="shared" si="78"/>
        <v>0.47368421052631582</v>
      </c>
      <c r="R224" s="24">
        <f t="shared" si="66"/>
        <v>27.700831024930746</v>
      </c>
      <c r="S224" s="24">
        <f t="shared" si="67"/>
        <v>22.5</v>
      </c>
      <c r="T224" s="45"/>
      <c r="U224" s="36">
        <f t="shared" si="68"/>
        <v>0</v>
      </c>
      <c r="V224" s="36">
        <f t="shared" si="79"/>
        <v>19.728070175438596</v>
      </c>
      <c r="W224" s="24">
        <f t="shared" si="80"/>
        <v>47.428901200369339</v>
      </c>
      <c r="X224" s="24">
        <f t="shared" si="81"/>
        <v>2.7719298245614041</v>
      </c>
      <c r="Y224" s="46"/>
      <c r="Z224" s="34">
        <v>0</v>
      </c>
      <c r="AA224" s="25">
        <f t="shared" si="69"/>
        <v>0</v>
      </c>
      <c r="AB224" s="10">
        <f t="shared" si="70"/>
        <v>0</v>
      </c>
      <c r="AC224" s="26">
        <f t="shared" si="71"/>
        <v>100</v>
      </c>
      <c r="AD224" s="47"/>
      <c r="AE224" s="26">
        <f t="shared" si="72"/>
        <v>0</v>
      </c>
      <c r="AF224" s="34">
        <v>0</v>
      </c>
      <c r="AG224" s="25">
        <f t="shared" si="73"/>
        <v>1</v>
      </c>
      <c r="AH224" s="10">
        <f t="shared" si="74"/>
        <v>0</v>
      </c>
      <c r="AI224" s="26">
        <f t="shared" si="75"/>
        <v>-100</v>
      </c>
      <c r="AJ224" s="47"/>
    </row>
    <row r="225" spans="2:36" ht="14.45">
      <c r="B225" s="22">
        <f t="shared" si="76"/>
        <v>0.14513888888888851</v>
      </c>
      <c r="D225" s="59" t="s">
        <v>111</v>
      </c>
      <c r="F225" s="31">
        <v>0</v>
      </c>
      <c r="G225" s="31">
        <v>0</v>
      </c>
      <c r="H225" s="52">
        <f t="shared" si="77"/>
        <v>4.3859649122844624E-4</v>
      </c>
      <c r="I225" s="44"/>
      <c r="J225" s="54">
        <f t="shared" si="62"/>
        <v>-50</v>
      </c>
      <c r="K225" s="55">
        <f t="shared" si="63"/>
        <v>2.0833333333351196E-2</v>
      </c>
      <c r="L225" s="54">
        <f>MIN(J$136:$J225)</f>
        <v>-50</v>
      </c>
      <c r="M225" s="55">
        <f>MIN(K$136:$K225)</f>
        <v>2.0833333333351196E-2</v>
      </c>
      <c r="N225" s="24">
        <f t="shared" si="64"/>
        <v>100</v>
      </c>
      <c r="O225" s="24">
        <f t="shared" si="65"/>
        <v>4.1666666666702393E-2</v>
      </c>
      <c r="P225" s="45"/>
      <c r="Q225" s="52">
        <f t="shared" si="78"/>
        <v>0.47368421052631582</v>
      </c>
      <c r="R225" s="24">
        <f t="shared" si="66"/>
        <v>27.700831024930746</v>
      </c>
      <c r="S225" s="24">
        <f t="shared" si="67"/>
        <v>22.5</v>
      </c>
      <c r="T225" s="45"/>
      <c r="U225" s="36">
        <f t="shared" si="68"/>
        <v>0</v>
      </c>
      <c r="V225" s="36">
        <f t="shared" si="79"/>
        <v>19.728070175438596</v>
      </c>
      <c r="W225" s="24">
        <f t="shared" si="80"/>
        <v>47.428901200369339</v>
      </c>
      <c r="X225" s="24">
        <f t="shared" si="81"/>
        <v>2.7719298245614041</v>
      </c>
      <c r="Y225" s="46"/>
      <c r="Z225" s="34">
        <v>0</v>
      </c>
      <c r="AA225" s="25">
        <f t="shared" si="69"/>
        <v>0</v>
      </c>
      <c r="AB225" s="10">
        <f t="shared" si="70"/>
        <v>0</v>
      </c>
      <c r="AC225" s="26">
        <f t="shared" si="71"/>
        <v>100</v>
      </c>
      <c r="AD225" s="47"/>
      <c r="AE225" s="26">
        <f t="shared" si="72"/>
        <v>0</v>
      </c>
      <c r="AF225" s="34">
        <v>0</v>
      </c>
      <c r="AG225" s="25">
        <f t="shared" si="73"/>
        <v>1</v>
      </c>
      <c r="AH225" s="10">
        <f t="shared" si="74"/>
        <v>0</v>
      </c>
      <c r="AI225" s="26">
        <f t="shared" si="75"/>
        <v>-100</v>
      </c>
      <c r="AJ225" s="47"/>
    </row>
    <row r="226" spans="2:36" ht="14.45">
      <c r="B226" s="22">
        <f t="shared" si="76"/>
        <v>0.14583333333333295</v>
      </c>
      <c r="D226" s="59" t="s">
        <v>111</v>
      </c>
      <c r="F226" s="31">
        <v>0</v>
      </c>
      <c r="G226" s="31">
        <v>0</v>
      </c>
      <c r="H226" s="52">
        <f t="shared" si="77"/>
        <v>4.3859649122844624E-4</v>
      </c>
      <c r="I226" s="44"/>
      <c r="J226" s="54">
        <f t="shared" si="62"/>
        <v>-50</v>
      </c>
      <c r="K226" s="55">
        <f t="shared" si="63"/>
        <v>2.0833333333351196E-2</v>
      </c>
      <c r="L226" s="54">
        <f>MIN(J$136:$J226)</f>
        <v>-50</v>
      </c>
      <c r="M226" s="55">
        <f>MIN(K$136:$K226)</f>
        <v>2.0833333333351196E-2</v>
      </c>
      <c r="N226" s="24">
        <f t="shared" si="64"/>
        <v>100</v>
      </c>
      <c r="O226" s="24">
        <f t="shared" si="65"/>
        <v>4.1666666666702393E-2</v>
      </c>
      <c r="P226" s="45"/>
      <c r="Q226" s="52">
        <f t="shared" si="78"/>
        <v>0.47368421052631582</v>
      </c>
      <c r="R226" s="24">
        <f t="shared" si="66"/>
        <v>27.700831024930746</v>
      </c>
      <c r="S226" s="24">
        <f t="shared" si="67"/>
        <v>22.5</v>
      </c>
      <c r="T226" s="45"/>
      <c r="U226" s="36">
        <f t="shared" si="68"/>
        <v>0</v>
      </c>
      <c r="V226" s="36">
        <f t="shared" si="79"/>
        <v>19.728070175438596</v>
      </c>
      <c r="W226" s="24">
        <f t="shared" si="80"/>
        <v>47.428901200369339</v>
      </c>
      <c r="X226" s="24">
        <f t="shared" si="81"/>
        <v>2.7719298245614041</v>
      </c>
      <c r="Y226" s="46"/>
      <c r="Z226" s="34">
        <v>0</v>
      </c>
      <c r="AA226" s="25">
        <f t="shared" si="69"/>
        <v>0</v>
      </c>
      <c r="AB226" s="10">
        <f t="shared" si="70"/>
        <v>0</v>
      </c>
      <c r="AC226" s="26">
        <f t="shared" si="71"/>
        <v>100</v>
      </c>
      <c r="AD226" s="47"/>
      <c r="AE226" s="26">
        <f t="shared" si="72"/>
        <v>0</v>
      </c>
      <c r="AF226" s="34">
        <v>0</v>
      </c>
      <c r="AG226" s="25">
        <f t="shared" si="73"/>
        <v>1</v>
      </c>
      <c r="AH226" s="10">
        <f t="shared" si="74"/>
        <v>0</v>
      </c>
      <c r="AI226" s="26">
        <f t="shared" si="75"/>
        <v>-100</v>
      </c>
      <c r="AJ226" s="47"/>
    </row>
    <row r="227" spans="2:36" ht="14.45">
      <c r="B227" s="22">
        <f t="shared" si="76"/>
        <v>0.1465277777777774</v>
      </c>
      <c r="D227" s="60" t="s">
        <v>112</v>
      </c>
      <c r="F227" s="31">
        <v>0</v>
      </c>
      <c r="G227" s="31">
        <v>0</v>
      </c>
      <c r="H227" s="52">
        <f t="shared" si="77"/>
        <v>4.3859649122844624E-4</v>
      </c>
      <c r="I227" s="44"/>
      <c r="J227" s="54">
        <f t="shared" si="62"/>
        <v>-50</v>
      </c>
      <c r="K227" s="55">
        <f t="shared" si="63"/>
        <v>2.0833333333351196E-2</v>
      </c>
      <c r="L227" s="54">
        <f>MIN(J$136:$J227)</f>
        <v>-50</v>
      </c>
      <c r="M227" s="55">
        <f>MIN(K$136:$K227)</f>
        <v>2.0833333333351196E-2</v>
      </c>
      <c r="N227" s="24">
        <f t="shared" si="64"/>
        <v>100</v>
      </c>
      <c r="O227" s="24">
        <f t="shared" si="65"/>
        <v>4.1666666666702393E-2</v>
      </c>
      <c r="P227" s="45"/>
      <c r="Q227" s="52">
        <f t="shared" si="78"/>
        <v>0.47368421052631582</v>
      </c>
      <c r="R227" s="24">
        <f t="shared" si="66"/>
        <v>27.700831024930746</v>
      </c>
      <c r="S227" s="24">
        <f t="shared" si="67"/>
        <v>22.5</v>
      </c>
      <c r="T227" s="45"/>
      <c r="U227" s="36">
        <f t="shared" si="68"/>
        <v>0</v>
      </c>
      <c r="V227" s="36">
        <f t="shared" si="79"/>
        <v>19.728070175438596</v>
      </c>
      <c r="W227" s="24">
        <f t="shared" si="80"/>
        <v>47.428901200369339</v>
      </c>
      <c r="X227" s="24">
        <f t="shared" si="81"/>
        <v>2.7719298245614041</v>
      </c>
      <c r="Y227" s="46"/>
      <c r="Z227" s="34">
        <v>0</v>
      </c>
      <c r="AA227" s="25">
        <f t="shared" si="69"/>
        <v>0</v>
      </c>
      <c r="AB227" s="10">
        <f t="shared" si="70"/>
        <v>0</v>
      </c>
      <c r="AC227" s="26">
        <f t="shared" si="71"/>
        <v>100</v>
      </c>
      <c r="AD227" s="47"/>
      <c r="AE227" s="26">
        <f t="shared" si="72"/>
        <v>0</v>
      </c>
      <c r="AF227" s="34">
        <v>0</v>
      </c>
      <c r="AG227" s="25">
        <f t="shared" si="73"/>
        <v>1</v>
      </c>
      <c r="AH227" s="10">
        <f t="shared" si="74"/>
        <v>0</v>
      </c>
      <c r="AI227" s="26">
        <f t="shared" si="75"/>
        <v>-100</v>
      </c>
      <c r="AJ227" s="47"/>
    </row>
    <row r="228" spans="2:36" ht="14.45">
      <c r="B228" s="22">
        <f t="shared" si="76"/>
        <v>0.14722222222222184</v>
      </c>
      <c r="D228" s="60" t="s">
        <v>112</v>
      </c>
      <c r="F228" s="31">
        <v>0</v>
      </c>
      <c r="G228" s="31">
        <v>0</v>
      </c>
      <c r="H228" s="52">
        <f t="shared" si="77"/>
        <v>4.3859649122844624E-4</v>
      </c>
      <c r="I228" s="44"/>
      <c r="J228" s="54">
        <f t="shared" si="62"/>
        <v>-50</v>
      </c>
      <c r="K228" s="55">
        <f t="shared" si="63"/>
        <v>2.0833333333351196E-2</v>
      </c>
      <c r="L228" s="54">
        <f>MIN(J$136:$J228)</f>
        <v>-50</v>
      </c>
      <c r="M228" s="55">
        <f>MIN(K$136:$K228)</f>
        <v>2.0833333333351196E-2</v>
      </c>
      <c r="N228" s="24">
        <f t="shared" si="64"/>
        <v>100</v>
      </c>
      <c r="O228" s="24">
        <f t="shared" si="65"/>
        <v>4.1666666666702393E-2</v>
      </c>
      <c r="P228" s="45"/>
      <c r="Q228" s="52">
        <f t="shared" si="78"/>
        <v>0.47368421052631582</v>
      </c>
      <c r="R228" s="24">
        <f t="shared" si="66"/>
        <v>27.700831024930746</v>
      </c>
      <c r="S228" s="24">
        <f t="shared" si="67"/>
        <v>22.5</v>
      </c>
      <c r="T228" s="45"/>
      <c r="U228" s="36">
        <f t="shared" si="68"/>
        <v>0</v>
      </c>
      <c r="V228" s="36">
        <f t="shared" si="79"/>
        <v>19.728070175438596</v>
      </c>
      <c r="W228" s="24">
        <f t="shared" si="80"/>
        <v>47.428901200369339</v>
      </c>
      <c r="X228" s="24">
        <f t="shared" si="81"/>
        <v>2.7719298245614041</v>
      </c>
      <c r="Y228" s="46"/>
      <c r="Z228" s="34">
        <v>0</v>
      </c>
      <c r="AA228" s="25">
        <f t="shared" si="69"/>
        <v>0</v>
      </c>
      <c r="AB228" s="10">
        <f t="shared" si="70"/>
        <v>0</v>
      </c>
      <c r="AC228" s="26">
        <f t="shared" si="71"/>
        <v>100</v>
      </c>
      <c r="AD228" s="47"/>
      <c r="AE228" s="26">
        <f t="shared" si="72"/>
        <v>0</v>
      </c>
      <c r="AF228" s="34">
        <v>0</v>
      </c>
      <c r="AG228" s="25">
        <f t="shared" si="73"/>
        <v>1</v>
      </c>
      <c r="AH228" s="10">
        <f t="shared" si="74"/>
        <v>0</v>
      </c>
      <c r="AI228" s="26">
        <f t="shared" si="75"/>
        <v>-100</v>
      </c>
      <c r="AJ228" s="47"/>
    </row>
    <row r="229" spans="2:36" ht="14.45">
      <c r="B229" s="22">
        <f t="shared" si="76"/>
        <v>0.14791666666666628</v>
      </c>
      <c r="D229" s="60" t="s">
        <v>112</v>
      </c>
      <c r="F229" s="31">
        <v>0</v>
      </c>
      <c r="G229" s="31">
        <v>0</v>
      </c>
      <c r="H229" s="52">
        <f t="shared" si="77"/>
        <v>4.3859649122844624E-4</v>
      </c>
      <c r="I229" s="44"/>
      <c r="J229" s="54">
        <f t="shared" si="62"/>
        <v>-50</v>
      </c>
      <c r="K229" s="55">
        <f t="shared" si="63"/>
        <v>2.0833333333351196E-2</v>
      </c>
      <c r="L229" s="54">
        <f>MIN(J$136:$J229)</f>
        <v>-50</v>
      </c>
      <c r="M229" s="55">
        <f>MIN(K$136:$K229)</f>
        <v>2.0833333333351196E-2</v>
      </c>
      <c r="N229" s="24">
        <f t="shared" si="64"/>
        <v>100</v>
      </c>
      <c r="O229" s="24">
        <f t="shared" si="65"/>
        <v>4.1666666666702393E-2</v>
      </c>
      <c r="P229" s="45"/>
      <c r="Q229" s="52">
        <f t="shared" si="78"/>
        <v>0.47368421052631582</v>
      </c>
      <c r="R229" s="24">
        <f t="shared" si="66"/>
        <v>27.700831024930746</v>
      </c>
      <c r="S229" s="24">
        <f t="shared" si="67"/>
        <v>22.5</v>
      </c>
      <c r="T229" s="45"/>
      <c r="U229" s="36">
        <f t="shared" si="68"/>
        <v>0</v>
      </c>
      <c r="V229" s="36">
        <f t="shared" si="79"/>
        <v>19.728070175438596</v>
      </c>
      <c r="W229" s="24">
        <f t="shared" si="80"/>
        <v>47.428901200369339</v>
      </c>
      <c r="X229" s="24">
        <f t="shared" si="81"/>
        <v>2.7719298245614041</v>
      </c>
      <c r="Y229" s="46"/>
      <c r="Z229" s="34">
        <v>0</v>
      </c>
      <c r="AA229" s="25">
        <f t="shared" si="69"/>
        <v>0</v>
      </c>
      <c r="AB229" s="10">
        <f t="shared" si="70"/>
        <v>0</v>
      </c>
      <c r="AC229" s="26">
        <f t="shared" si="71"/>
        <v>100</v>
      </c>
      <c r="AD229" s="47"/>
      <c r="AE229" s="26">
        <f t="shared" si="72"/>
        <v>0</v>
      </c>
      <c r="AF229" s="34">
        <v>0</v>
      </c>
      <c r="AG229" s="25">
        <f t="shared" si="73"/>
        <v>1</v>
      </c>
      <c r="AH229" s="10">
        <f t="shared" si="74"/>
        <v>0</v>
      </c>
      <c r="AI229" s="26">
        <f t="shared" si="75"/>
        <v>-100</v>
      </c>
      <c r="AJ229" s="47"/>
    </row>
    <row r="230" spans="2:36" ht="14.45">
      <c r="B230" s="22">
        <f t="shared" si="76"/>
        <v>0.14861111111111072</v>
      </c>
      <c r="D230" s="60" t="s">
        <v>112</v>
      </c>
      <c r="F230" s="31">
        <v>0</v>
      </c>
      <c r="G230" s="31">
        <v>0</v>
      </c>
      <c r="H230" s="52">
        <f t="shared" si="77"/>
        <v>4.3859649122844624E-4</v>
      </c>
      <c r="I230" s="44"/>
      <c r="J230" s="54">
        <f t="shared" si="62"/>
        <v>-50</v>
      </c>
      <c r="K230" s="55">
        <f t="shared" si="63"/>
        <v>2.0833333333351196E-2</v>
      </c>
      <c r="L230" s="54">
        <f>MIN(J$136:$J230)</f>
        <v>-50</v>
      </c>
      <c r="M230" s="55">
        <f>MIN(K$136:$K230)</f>
        <v>2.0833333333351196E-2</v>
      </c>
      <c r="N230" s="24">
        <f t="shared" si="64"/>
        <v>100</v>
      </c>
      <c r="O230" s="24">
        <f t="shared" si="65"/>
        <v>4.1666666666702393E-2</v>
      </c>
      <c r="P230" s="45"/>
      <c r="Q230" s="52">
        <f t="shared" si="78"/>
        <v>0.47368421052631582</v>
      </c>
      <c r="R230" s="24">
        <f t="shared" si="66"/>
        <v>27.700831024930746</v>
      </c>
      <c r="S230" s="24">
        <f t="shared" si="67"/>
        <v>22.5</v>
      </c>
      <c r="T230" s="45"/>
      <c r="U230" s="36">
        <f t="shared" si="68"/>
        <v>0</v>
      </c>
      <c r="V230" s="36">
        <f t="shared" si="79"/>
        <v>19.728070175438596</v>
      </c>
      <c r="W230" s="24">
        <f t="shared" si="80"/>
        <v>47.428901200369339</v>
      </c>
      <c r="X230" s="24">
        <f t="shared" si="81"/>
        <v>2.7719298245614041</v>
      </c>
      <c r="Y230" s="46"/>
      <c r="Z230" s="34">
        <v>0</v>
      </c>
      <c r="AA230" s="25">
        <f t="shared" si="69"/>
        <v>0</v>
      </c>
      <c r="AB230" s="10">
        <f t="shared" si="70"/>
        <v>0</v>
      </c>
      <c r="AC230" s="26">
        <f t="shared" si="71"/>
        <v>100</v>
      </c>
      <c r="AD230" s="47"/>
      <c r="AE230" s="26">
        <f t="shared" si="72"/>
        <v>0</v>
      </c>
      <c r="AF230" s="34">
        <v>0</v>
      </c>
      <c r="AG230" s="25">
        <f t="shared" si="73"/>
        <v>1</v>
      </c>
      <c r="AH230" s="10">
        <f t="shared" si="74"/>
        <v>0</v>
      </c>
      <c r="AI230" s="26">
        <f t="shared" si="75"/>
        <v>-100</v>
      </c>
      <c r="AJ230" s="47"/>
    </row>
    <row r="231" spans="2:36" ht="14.45">
      <c r="B231" s="22">
        <f t="shared" si="76"/>
        <v>0.14930555555555516</v>
      </c>
      <c r="D231" s="60" t="s">
        <v>112</v>
      </c>
      <c r="F231" s="31">
        <v>0</v>
      </c>
      <c r="G231" s="31">
        <v>0</v>
      </c>
      <c r="H231" s="52">
        <f t="shared" si="77"/>
        <v>4.3859649122844624E-4</v>
      </c>
      <c r="I231" s="44"/>
      <c r="J231" s="54">
        <f t="shared" si="62"/>
        <v>-50</v>
      </c>
      <c r="K231" s="55">
        <f t="shared" si="63"/>
        <v>2.0833333333351196E-2</v>
      </c>
      <c r="L231" s="54">
        <f>MIN(J$136:$J231)</f>
        <v>-50</v>
      </c>
      <c r="M231" s="55">
        <f>MIN(K$136:$K231)</f>
        <v>2.0833333333351196E-2</v>
      </c>
      <c r="N231" s="24">
        <f t="shared" si="64"/>
        <v>100</v>
      </c>
      <c r="O231" s="24">
        <f t="shared" si="65"/>
        <v>4.1666666666702393E-2</v>
      </c>
      <c r="P231" s="45"/>
      <c r="Q231" s="52">
        <f t="shared" si="78"/>
        <v>0.47368421052631582</v>
      </c>
      <c r="R231" s="24">
        <f t="shared" si="66"/>
        <v>27.700831024930746</v>
      </c>
      <c r="S231" s="24">
        <f t="shared" si="67"/>
        <v>22.5</v>
      </c>
      <c r="T231" s="45"/>
      <c r="U231" s="36">
        <f t="shared" si="68"/>
        <v>0</v>
      </c>
      <c r="V231" s="36">
        <f t="shared" si="79"/>
        <v>19.728070175438596</v>
      </c>
      <c r="W231" s="24">
        <f t="shared" si="80"/>
        <v>47.428901200369339</v>
      </c>
      <c r="X231" s="24">
        <f t="shared" si="81"/>
        <v>2.7719298245614041</v>
      </c>
      <c r="Y231" s="46"/>
      <c r="Z231" s="34">
        <v>0</v>
      </c>
      <c r="AA231" s="25">
        <f t="shared" si="69"/>
        <v>0</v>
      </c>
      <c r="AB231" s="10">
        <f t="shared" si="70"/>
        <v>0</v>
      </c>
      <c r="AC231" s="26">
        <f t="shared" si="71"/>
        <v>100</v>
      </c>
      <c r="AD231" s="47"/>
      <c r="AE231" s="26">
        <f t="shared" si="72"/>
        <v>0</v>
      </c>
      <c r="AF231" s="34">
        <v>0</v>
      </c>
      <c r="AG231" s="25">
        <f t="shared" si="73"/>
        <v>1</v>
      </c>
      <c r="AH231" s="10">
        <f t="shared" si="74"/>
        <v>0</v>
      </c>
      <c r="AI231" s="26">
        <f t="shared" si="75"/>
        <v>-100</v>
      </c>
      <c r="AJ231" s="47"/>
    </row>
    <row r="232" spans="2:36" ht="14.45">
      <c r="B232" s="22">
        <f t="shared" si="76"/>
        <v>0.14999999999999961</v>
      </c>
      <c r="D232" s="60" t="s">
        <v>112</v>
      </c>
      <c r="F232" s="31">
        <v>0</v>
      </c>
      <c r="G232" s="31">
        <v>0</v>
      </c>
      <c r="H232" s="52">
        <f t="shared" si="77"/>
        <v>4.3859649122844624E-4</v>
      </c>
      <c r="I232" s="44"/>
      <c r="J232" s="54">
        <f t="shared" si="62"/>
        <v>-50</v>
      </c>
      <c r="K232" s="55">
        <f t="shared" si="63"/>
        <v>2.0833333333351196E-2</v>
      </c>
      <c r="L232" s="54">
        <f>MIN(J$136:$J232)</f>
        <v>-50</v>
      </c>
      <c r="M232" s="55">
        <f>MIN(K$136:$K232)</f>
        <v>2.0833333333351196E-2</v>
      </c>
      <c r="N232" s="24">
        <f t="shared" si="64"/>
        <v>100</v>
      </c>
      <c r="O232" s="24">
        <f t="shared" si="65"/>
        <v>4.1666666666702393E-2</v>
      </c>
      <c r="P232" s="45"/>
      <c r="Q232" s="52">
        <f t="shared" si="78"/>
        <v>0.47368421052631582</v>
      </c>
      <c r="R232" s="24">
        <f t="shared" si="66"/>
        <v>27.700831024930746</v>
      </c>
      <c r="S232" s="24">
        <f t="shared" si="67"/>
        <v>22.5</v>
      </c>
      <c r="T232" s="45"/>
      <c r="U232" s="36">
        <f t="shared" si="68"/>
        <v>0</v>
      </c>
      <c r="V232" s="36">
        <f t="shared" si="79"/>
        <v>19.728070175438596</v>
      </c>
      <c r="W232" s="24">
        <f t="shared" si="80"/>
        <v>47.428901200369339</v>
      </c>
      <c r="X232" s="24">
        <f t="shared" si="81"/>
        <v>2.7719298245614041</v>
      </c>
      <c r="Y232" s="46"/>
      <c r="Z232" s="34">
        <v>0</v>
      </c>
      <c r="AA232" s="25">
        <f t="shared" si="69"/>
        <v>0</v>
      </c>
      <c r="AB232" s="10">
        <f t="shared" si="70"/>
        <v>0</v>
      </c>
      <c r="AC232" s="26">
        <f t="shared" si="71"/>
        <v>100</v>
      </c>
      <c r="AD232" s="47"/>
      <c r="AE232" s="26">
        <f t="shared" si="72"/>
        <v>0</v>
      </c>
      <c r="AF232" s="34">
        <v>0</v>
      </c>
      <c r="AG232" s="25">
        <f t="shared" si="73"/>
        <v>1</v>
      </c>
      <c r="AH232" s="10">
        <f t="shared" si="74"/>
        <v>0</v>
      </c>
      <c r="AI232" s="26">
        <f t="shared" si="75"/>
        <v>-100</v>
      </c>
      <c r="AJ232" s="47"/>
    </row>
    <row r="233" spans="2:36" ht="14.45">
      <c r="B233" s="22">
        <f t="shared" si="76"/>
        <v>0.15069444444444405</v>
      </c>
      <c r="D233" s="60" t="s">
        <v>112</v>
      </c>
      <c r="F233" s="31">
        <v>0</v>
      </c>
      <c r="G233" s="31">
        <v>0</v>
      </c>
      <c r="H233" s="52">
        <f t="shared" si="77"/>
        <v>4.3859649122844624E-4</v>
      </c>
      <c r="I233" s="44"/>
      <c r="J233" s="54">
        <f t="shared" si="62"/>
        <v>-50</v>
      </c>
      <c r="K233" s="55">
        <f t="shared" si="63"/>
        <v>2.0833333333351196E-2</v>
      </c>
      <c r="L233" s="54">
        <f>MIN(J$136:$J233)</f>
        <v>-50</v>
      </c>
      <c r="M233" s="55">
        <f>MIN(K$136:$K233)</f>
        <v>2.0833333333351196E-2</v>
      </c>
      <c r="N233" s="24">
        <f t="shared" si="64"/>
        <v>100</v>
      </c>
      <c r="O233" s="24">
        <f t="shared" si="65"/>
        <v>4.1666666666702393E-2</v>
      </c>
      <c r="P233" s="45"/>
      <c r="Q233" s="52">
        <f t="shared" si="78"/>
        <v>0.47368421052631582</v>
      </c>
      <c r="R233" s="24">
        <f t="shared" si="66"/>
        <v>27.700831024930746</v>
      </c>
      <c r="S233" s="24">
        <f t="shared" si="67"/>
        <v>22.5</v>
      </c>
      <c r="T233" s="45"/>
      <c r="U233" s="36">
        <f t="shared" si="68"/>
        <v>0</v>
      </c>
      <c r="V233" s="36">
        <f t="shared" si="79"/>
        <v>19.728070175438596</v>
      </c>
      <c r="W233" s="24">
        <f t="shared" si="80"/>
        <v>47.428901200369339</v>
      </c>
      <c r="X233" s="24">
        <f t="shared" si="81"/>
        <v>2.7719298245614041</v>
      </c>
      <c r="Y233" s="46"/>
      <c r="Z233" s="34">
        <v>0</v>
      </c>
      <c r="AA233" s="25">
        <f t="shared" si="69"/>
        <v>0</v>
      </c>
      <c r="AB233" s="10">
        <f t="shared" si="70"/>
        <v>0</v>
      </c>
      <c r="AC233" s="26">
        <f t="shared" si="71"/>
        <v>100</v>
      </c>
      <c r="AD233" s="47"/>
      <c r="AE233" s="26">
        <f t="shared" si="72"/>
        <v>0</v>
      </c>
      <c r="AF233" s="34">
        <v>0</v>
      </c>
      <c r="AG233" s="25">
        <f t="shared" si="73"/>
        <v>1</v>
      </c>
      <c r="AH233" s="10">
        <f t="shared" si="74"/>
        <v>0</v>
      </c>
      <c r="AI233" s="26">
        <f t="shared" si="75"/>
        <v>-100</v>
      </c>
      <c r="AJ233" s="47"/>
    </row>
    <row r="234" spans="2:36" ht="14.45">
      <c r="B234" s="22">
        <f t="shared" si="76"/>
        <v>0.15138888888888849</v>
      </c>
      <c r="D234" s="60" t="s">
        <v>112</v>
      </c>
      <c r="F234" s="31">
        <v>0</v>
      </c>
      <c r="G234" s="31">
        <v>0</v>
      </c>
      <c r="H234" s="52">
        <f t="shared" si="77"/>
        <v>4.3859649122844624E-4</v>
      </c>
      <c r="I234" s="44"/>
      <c r="J234" s="54">
        <f t="shared" si="62"/>
        <v>-50</v>
      </c>
      <c r="K234" s="55">
        <f t="shared" si="63"/>
        <v>2.0833333333351196E-2</v>
      </c>
      <c r="L234" s="54">
        <f>MIN(J$136:$J234)</f>
        <v>-50</v>
      </c>
      <c r="M234" s="55">
        <f>MIN(K$136:$K234)</f>
        <v>2.0833333333351196E-2</v>
      </c>
      <c r="N234" s="24">
        <f t="shared" si="64"/>
        <v>100</v>
      </c>
      <c r="O234" s="24">
        <f t="shared" si="65"/>
        <v>4.1666666666702393E-2</v>
      </c>
      <c r="P234" s="45"/>
      <c r="Q234" s="52">
        <f t="shared" si="78"/>
        <v>0.47368421052631582</v>
      </c>
      <c r="R234" s="24">
        <f t="shared" si="66"/>
        <v>27.700831024930746</v>
      </c>
      <c r="S234" s="24">
        <f t="shared" si="67"/>
        <v>22.5</v>
      </c>
      <c r="T234" s="45"/>
      <c r="U234" s="36">
        <f t="shared" si="68"/>
        <v>0</v>
      </c>
      <c r="V234" s="36">
        <f t="shared" si="79"/>
        <v>19.728070175438596</v>
      </c>
      <c r="W234" s="24">
        <f t="shared" si="80"/>
        <v>47.428901200369339</v>
      </c>
      <c r="X234" s="24">
        <f t="shared" si="81"/>
        <v>2.7719298245614041</v>
      </c>
      <c r="Y234" s="46"/>
      <c r="Z234" s="34">
        <v>0</v>
      </c>
      <c r="AA234" s="25">
        <f t="shared" si="69"/>
        <v>0</v>
      </c>
      <c r="AB234" s="10">
        <f t="shared" si="70"/>
        <v>0</v>
      </c>
      <c r="AC234" s="26">
        <f t="shared" si="71"/>
        <v>100</v>
      </c>
      <c r="AD234" s="47"/>
      <c r="AE234" s="26">
        <f t="shared" si="72"/>
        <v>0</v>
      </c>
      <c r="AF234" s="34">
        <v>0</v>
      </c>
      <c r="AG234" s="25">
        <f t="shared" si="73"/>
        <v>1</v>
      </c>
      <c r="AH234" s="10">
        <f t="shared" si="74"/>
        <v>0</v>
      </c>
      <c r="AI234" s="26">
        <f t="shared" si="75"/>
        <v>-100</v>
      </c>
      <c r="AJ234" s="47"/>
    </row>
    <row r="235" spans="2:36" ht="14.45">
      <c r="B235" s="22">
        <f t="shared" si="76"/>
        <v>0.15208333333333293</v>
      </c>
      <c r="D235" s="60" t="s">
        <v>112</v>
      </c>
      <c r="F235" s="31">
        <v>0</v>
      </c>
      <c r="G235" s="31">
        <v>0</v>
      </c>
      <c r="H235" s="52">
        <f t="shared" si="77"/>
        <v>4.3859649122844624E-4</v>
      </c>
      <c r="I235" s="44"/>
      <c r="J235" s="54">
        <f t="shared" si="62"/>
        <v>-50</v>
      </c>
      <c r="K235" s="55">
        <f t="shared" si="63"/>
        <v>2.0833333333351196E-2</v>
      </c>
      <c r="L235" s="54">
        <f>MIN(J$136:$J235)</f>
        <v>-50</v>
      </c>
      <c r="M235" s="55">
        <f>MIN(K$136:$K235)</f>
        <v>2.0833333333351196E-2</v>
      </c>
      <c r="N235" s="24">
        <f t="shared" si="64"/>
        <v>100</v>
      </c>
      <c r="O235" s="24">
        <f t="shared" si="65"/>
        <v>4.1666666666702393E-2</v>
      </c>
      <c r="P235" s="45"/>
      <c r="Q235" s="52">
        <f t="shared" si="78"/>
        <v>0.47368421052631582</v>
      </c>
      <c r="R235" s="24">
        <f t="shared" si="66"/>
        <v>27.700831024930746</v>
      </c>
      <c r="S235" s="24">
        <f t="shared" si="67"/>
        <v>22.5</v>
      </c>
      <c r="T235" s="45"/>
      <c r="U235" s="36">
        <f t="shared" si="68"/>
        <v>0</v>
      </c>
      <c r="V235" s="36">
        <f t="shared" si="79"/>
        <v>19.728070175438596</v>
      </c>
      <c r="W235" s="24">
        <f t="shared" si="80"/>
        <v>47.428901200369339</v>
      </c>
      <c r="X235" s="24">
        <f t="shared" si="81"/>
        <v>2.7719298245614041</v>
      </c>
      <c r="Y235" s="46"/>
      <c r="Z235" s="34">
        <v>0</v>
      </c>
      <c r="AA235" s="25">
        <f t="shared" si="69"/>
        <v>0</v>
      </c>
      <c r="AB235" s="10">
        <f t="shared" si="70"/>
        <v>0</v>
      </c>
      <c r="AC235" s="26">
        <f t="shared" si="71"/>
        <v>100</v>
      </c>
      <c r="AD235" s="47"/>
      <c r="AE235" s="26">
        <f t="shared" si="72"/>
        <v>0</v>
      </c>
      <c r="AF235" s="34">
        <v>0</v>
      </c>
      <c r="AG235" s="25">
        <f t="shared" si="73"/>
        <v>1</v>
      </c>
      <c r="AH235" s="10">
        <f t="shared" si="74"/>
        <v>0</v>
      </c>
      <c r="AI235" s="26">
        <f t="shared" si="75"/>
        <v>-100</v>
      </c>
      <c r="AJ235" s="47"/>
    </row>
    <row r="236" spans="2:36" ht="14.45">
      <c r="B236" s="22">
        <f t="shared" si="76"/>
        <v>0.15277777777777737</v>
      </c>
      <c r="D236" s="60" t="s">
        <v>112</v>
      </c>
      <c r="F236" s="31">
        <v>0</v>
      </c>
      <c r="G236" s="31">
        <v>0</v>
      </c>
      <c r="H236" s="52">
        <f t="shared" si="77"/>
        <v>4.3859649122844624E-4</v>
      </c>
      <c r="I236" s="44"/>
      <c r="J236" s="54">
        <f t="shared" si="62"/>
        <v>-50</v>
      </c>
      <c r="K236" s="55">
        <f t="shared" si="63"/>
        <v>2.0833333333351196E-2</v>
      </c>
      <c r="L236" s="54">
        <f>MIN(J$136:$J236)</f>
        <v>-50</v>
      </c>
      <c r="M236" s="55">
        <f>MIN(K$136:$K236)</f>
        <v>2.0833333333351196E-2</v>
      </c>
      <c r="N236" s="24">
        <f t="shared" si="64"/>
        <v>100</v>
      </c>
      <c r="O236" s="24">
        <f t="shared" si="65"/>
        <v>4.1666666666702393E-2</v>
      </c>
      <c r="P236" s="45"/>
      <c r="Q236" s="52">
        <f t="shared" si="78"/>
        <v>0.47368421052631582</v>
      </c>
      <c r="R236" s="24">
        <f t="shared" si="66"/>
        <v>27.700831024930746</v>
      </c>
      <c r="S236" s="24">
        <f t="shared" si="67"/>
        <v>22.5</v>
      </c>
      <c r="T236" s="45"/>
      <c r="U236" s="36">
        <f t="shared" si="68"/>
        <v>0</v>
      </c>
      <c r="V236" s="36">
        <f t="shared" si="79"/>
        <v>19.728070175438596</v>
      </c>
      <c r="W236" s="24">
        <f t="shared" si="80"/>
        <v>47.428901200369339</v>
      </c>
      <c r="X236" s="24">
        <f t="shared" si="81"/>
        <v>2.7719298245614041</v>
      </c>
      <c r="Y236" s="46"/>
      <c r="Z236" s="34">
        <v>0</v>
      </c>
      <c r="AA236" s="25">
        <f t="shared" si="69"/>
        <v>0</v>
      </c>
      <c r="AB236" s="10">
        <f t="shared" si="70"/>
        <v>0</v>
      </c>
      <c r="AC236" s="26">
        <f t="shared" si="71"/>
        <v>100</v>
      </c>
      <c r="AD236" s="47"/>
      <c r="AE236" s="26">
        <f t="shared" si="72"/>
        <v>0</v>
      </c>
      <c r="AF236" s="34">
        <v>0</v>
      </c>
      <c r="AG236" s="25">
        <f t="shared" si="73"/>
        <v>1</v>
      </c>
      <c r="AH236" s="10">
        <f t="shared" si="74"/>
        <v>0</v>
      </c>
      <c r="AI236" s="26">
        <f t="shared" si="75"/>
        <v>-100</v>
      </c>
      <c r="AJ236" s="47"/>
    </row>
    <row r="237" spans="2:36" ht="14.45">
      <c r="B237" s="22">
        <f t="shared" si="76"/>
        <v>0.15347222222222182</v>
      </c>
      <c r="D237" s="60" t="s">
        <v>112</v>
      </c>
      <c r="F237" s="31">
        <v>0</v>
      </c>
      <c r="G237" s="31">
        <v>0</v>
      </c>
      <c r="H237" s="52">
        <f t="shared" si="77"/>
        <v>4.3859649122844624E-4</v>
      </c>
      <c r="I237" s="44"/>
      <c r="J237" s="54">
        <f t="shared" si="62"/>
        <v>-50</v>
      </c>
      <c r="K237" s="55">
        <f t="shared" si="63"/>
        <v>2.0833333333351196E-2</v>
      </c>
      <c r="L237" s="54">
        <f>MIN(J$136:$J237)</f>
        <v>-50</v>
      </c>
      <c r="M237" s="55">
        <f>MIN(K$136:$K237)</f>
        <v>2.0833333333351196E-2</v>
      </c>
      <c r="N237" s="24">
        <f t="shared" si="64"/>
        <v>100</v>
      </c>
      <c r="O237" s="24">
        <f t="shared" si="65"/>
        <v>4.1666666666702393E-2</v>
      </c>
      <c r="P237" s="45"/>
      <c r="Q237" s="52">
        <f t="shared" si="78"/>
        <v>0.47368421052631582</v>
      </c>
      <c r="R237" s="24">
        <f t="shared" si="66"/>
        <v>27.700831024930746</v>
      </c>
      <c r="S237" s="24">
        <f t="shared" si="67"/>
        <v>22.5</v>
      </c>
      <c r="T237" s="45"/>
      <c r="U237" s="36">
        <f t="shared" si="68"/>
        <v>0</v>
      </c>
      <c r="V237" s="36">
        <f t="shared" si="79"/>
        <v>19.728070175438596</v>
      </c>
      <c r="W237" s="24">
        <f t="shared" si="80"/>
        <v>47.428901200369339</v>
      </c>
      <c r="X237" s="24">
        <f t="shared" si="81"/>
        <v>2.7719298245614041</v>
      </c>
      <c r="Y237" s="46"/>
      <c r="Z237" s="34">
        <v>0</v>
      </c>
      <c r="AA237" s="25">
        <f t="shared" si="69"/>
        <v>0</v>
      </c>
      <c r="AB237" s="10">
        <f t="shared" si="70"/>
        <v>0</v>
      </c>
      <c r="AC237" s="26">
        <f t="shared" si="71"/>
        <v>100</v>
      </c>
      <c r="AD237" s="47"/>
      <c r="AE237" s="26">
        <f t="shared" si="72"/>
        <v>0</v>
      </c>
      <c r="AF237" s="34">
        <v>0</v>
      </c>
      <c r="AG237" s="25">
        <f t="shared" si="73"/>
        <v>1</v>
      </c>
      <c r="AH237" s="10">
        <f t="shared" si="74"/>
        <v>0</v>
      </c>
      <c r="AI237" s="26">
        <f t="shared" si="75"/>
        <v>-100</v>
      </c>
      <c r="AJ237" s="47"/>
    </row>
    <row r="238" spans="2:36" ht="14.45">
      <c r="B238" s="22">
        <f t="shared" si="76"/>
        <v>0.15416666666666626</v>
      </c>
      <c r="D238" s="60" t="s">
        <v>112</v>
      </c>
      <c r="F238" s="31">
        <v>0</v>
      </c>
      <c r="G238" s="31">
        <v>0</v>
      </c>
      <c r="H238" s="52">
        <f t="shared" si="77"/>
        <v>4.3859649122844624E-4</v>
      </c>
      <c r="I238" s="44"/>
      <c r="J238" s="54">
        <f t="shared" si="62"/>
        <v>-50</v>
      </c>
      <c r="K238" s="55">
        <f t="shared" si="63"/>
        <v>2.0833333333351196E-2</v>
      </c>
      <c r="L238" s="54">
        <f>MIN(J$136:$J238)</f>
        <v>-50</v>
      </c>
      <c r="M238" s="55">
        <f>MIN(K$136:$K238)</f>
        <v>2.0833333333351196E-2</v>
      </c>
      <c r="N238" s="24">
        <f t="shared" si="64"/>
        <v>100</v>
      </c>
      <c r="O238" s="24">
        <f t="shared" si="65"/>
        <v>4.1666666666702393E-2</v>
      </c>
      <c r="P238" s="45"/>
      <c r="Q238" s="52">
        <f t="shared" si="78"/>
        <v>0.47368421052631582</v>
      </c>
      <c r="R238" s="24">
        <f t="shared" si="66"/>
        <v>27.700831024930746</v>
      </c>
      <c r="S238" s="24">
        <f t="shared" si="67"/>
        <v>22.5</v>
      </c>
      <c r="T238" s="45"/>
      <c r="U238" s="36">
        <f t="shared" si="68"/>
        <v>0</v>
      </c>
      <c r="V238" s="36">
        <f t="shared" si="79"/>
        <v>19.728070175438596</v>
      </c>
      <c r="W238" s="24">
        <f t="shared" si="80"/>
        <v>47.428901200369339</v>
      </c>
      <c r="X238" s="24">
        <f t="shared" si="81"/>
        <v>2.7719298245614041</v>
      </c>
      <c r="Y238" s="46"/>
      <c r="Z238" s="34">
        <v>0</v>
      </c>
      <c r="AA238" s="25">
        <f t="shared" si="69"/>
        <v>0</v>
      </c>
      <c r="AB238" s="10">
        <f t="shared" si="70"/>
        <v>0</v>
      </c>
      <c r="AC238" s="26">
        <f t="shared" si="71"/>
        <v>100</v>
      </c>
      <c r="AD238" s="47"/>
      <c r="AE238" s="26">
        <f t="shared" si="72"/>
        <v>0</v>
      </c>
      <c r="AF238" s="34">
        <v>0</v>
      </c>
      <c r="AG238" s="25">
        <f t="shared" si="73"/>
        <v>1</v>
      </c>
      <c r="AH238" s="10">
        <f t="shared" si="74"/>
        <v>0</v>
      </c>
      <c r="AI238" s="26">
        <f t="shared" si="75"/>
        <v>-100</v>
      </c>
      <c r="AJ238" s="47"/>
    </row>
    <row r="239" spans="2:36" ht="14.45">
      <c r="B239" s="22">
        <f t="shared" si="76"/>
        <v>0.1548611111111107</v>
      </c>
      <c r="D239" s="60" t="s">
        <v>112</v>
      </c>
      <c r="F239" s="31">
        <v>0</v>
      </c>
      <c r="G239" s="31">
        <v>0</v>
      </c>
      <c r="H239" s="52">
        <f t="shared" si="77"/>
        <v>4.3859649122844624E-4</v>
      </c>
      <c r="I239" s="44"/>
      <c r="J239" s="54">
        <f t="shared" si="62"/>
        <v>-50</v>
      </c>
      <c r="K239" s="55">
        <f t="shared" si="63"/>
        <v>2.0833333333351196E-2</v>
      </c>
      <c r="L239" s="54">
        <f>MIN(J$136:$J239)</f>
        <v>-50</v>
      </c>
      <c r="M239" s="55">
        <f>MIN(K$136:$K239)</f>
        <v>2.0833333333351196E-2</v>
      </c>
      <c r="N239" s="24">
        <f t="shared" si="64"/>
        <v>100</v>
      </c>
      <c r="O239" s="24">
        <f t="shared" si="65"/>
        <v>4.1666666666702393E-2</v>
      </c>
      <c r="P239" s="45"/>
      <c r="Q239" s="52">
        <f t="shared" si="78"/>
        <v>0.47368421052631582</v>
      </c>
      <c r="R239" s="24">
        <f t="shared" si="66"/>
        <v>27.700831024930746</v>
      </c>
      <c r="S239" s="24">
        <f t="shared" si="67"/>
        <v>22.5</v>
      </c>
      <c r="T239" s="45"/>
      <c r="U239" s="36">
        <f t="shared" si="68"/>
        <v>0</v>
      </c>
      <c r="V239" s="36">
        <f t="shared" si="79"/>
        <v>19.728070175438596</v>
      </c>
      <c r="W239" s="24">
        <f t="shared" si="80"/>
        <v>47.428901200369339</v>
      </c>
      <c r="X239" s="24">
        <f t="shared" si="81"/>
        <v>2.7719298245614041</v>
      </c>
      <c r="Y239" s="46"/>
      <c r="Z239" s="34">
        <v>0</v>
      </c>
      <c r="AA239" s="25">
        <f t="shared" si="69"/>
        <v>0</v>
      </c>
      <c r="AB239" s="10">
        <f t="shared" si="70"/>
        <v>0</v>
      </c>
      <c r="AC239" s="26">
        <f t="shared" si="71"/>
        <v>100</v>
      </c>
      <c r="AD239" s="47"/>
      <c r="AE239" s="26">
        <f t="shared" si="72"/>
        <v>0</v>
      </c>
      <c r="AF239" s="34">
        <v>0</v>
      </c>
      <c r="AG239" s="25">
        <f t="shared" si="73"/>
        <v>1</v>
      </c>
      <c r="AH239" s="10">
        <f t="shared" si="74"/>
        <v>0</v>
      </c>
      <c r="AI239" s="26">
        <f t="shared" si="75"/>
        <v>-100</v>
      </c>
      <c r="AJ239" s="47"/>
    </row>
    <row r="240" spans="2:36" ht="14.45">
      <c r="B240" s="22">
        <f t="shared" si="76"/>
        <v>0.15555555555555514</v>
      </c>
      <c r="D240" s="60" t="s">
        <v>112</v>
      </c>
      <c r="F240" s="31">
        <v>0</v>
      </c>
      <c r="G240" s="31">
        <v>0</v>
      </c>
      <c r="H240" s="52">
        <f t="shared" si="77"/>
        <v>4.3859649122844624E-4</v>
      </c>
      <c r="I240" s="44"/>
      <c r="J240" s="54">
        <f t="shared" si="62"/>
        <v>-50</v>
      </c>
      <c r="K240" s="55">
        <f t="shared" si="63"/>
        <v>2.0833333333351196E-2</v>
      </c>
      <c r="L240" s="54">
        <f>MIN(J$136:$J240)</f>
        <v>-50</v>
      </c>
      <c r="M240" s="55">
        <f>MIN(K$136:$K240)</f>
        <v>2.0833333333351196E-2</v>
      </c>
      <c r="N240" s="24">
        <f t="shared" si="64"/>
        <v>100</v>
      </c>
      <c r="O240" s="24">
        <f t="shared" si="65"/>
        <v>4.1666666666702393E-2</v>
      </c>
      <c r="P240" s="45"/>
      <c r="Q240" s="52">
        <f t="shared" si="78"/>
        <v>0.47368421052631582</v>
      </c>
      <c r="R240" s="24">
        <f t="shared" si="66"/>
        <v>27.700831024930746</v>
      </c>
      <c r="S240" s="24">
        <f t="shared" si="67"/>
        <v>22.5</v>
      </c>
      <c r="T240" s="45"/>
      <c r="U240" s="36">
        <f t="shared" si="68"/>
        <v>0</v>
      </c>
      <c r="V240" s="36">
        <f t="shared" si="79"/>
        <v>19.728070175438596</v>
      </c>
      <c r="W240" s="24">
        <f t="shared" si="80"/>
        <v>47.428901200369339</v>
      </c>
      <c r="X240" s="24">
        <f t="shared" si="81"/>
        <v>2.7719298245614041</v>
      </c>
      <c r="Y240" s="46"/>
      <c r="Z240" s="34">
        <v>0</v>
      </c>
      <c r="AA240" s="25">
        <f t="shared" si="69"/>
        <v>0</v>
      </c>
      <c r="AB240" s="10">
        <f t="shared" si="70"/>
        <v>0</v>
      </c>
      <c r="AC240" s="26">
        <f t="shared" si="71"/>
        <v>100</v>
      </c>
      <c r="AD240" s="47"/>
      <c r="AE240" s="26">
        <f t="shared" si="72"/>
        <v>0</v>
      </c>
      <c r="AF240" s="34">
        <v>0</v>
      </c>
      <c r="AG240" s="25">
        <f t="shared" si="73"/>
        <v>1</v>
      </c>
      <c r="AH240" s="10">
        <f t="shared" si="74"/>
        <v>0</v>
      </c>
      <c r="AI240" s="26">
        <f t="shared" si="75"/>
        <v>-100</v>
      </c>
      <c r="AJ240" s="47"/>
    </row>
    <row r="241" spans="2:36" ht="14.45">
      <c r="B241" s="22">
        <f t="shared" si="76"/>
        <v>0.15624999999999958</v>
      </c>
      <c r="D241" s="60" t="s">
        <v>112</v>
      </c>
      <c r="F241" s="31">
        <v>0</v>
      </c>
      <c r="G241" s="31">
        <v>0</v>
      </c>
      <c r="H241" s="52">
        <f t="shared" si="77"/>
        <v>4.3859649122844624E-4</v>
      </c>
      <c r="I241" s="44"/>
      <c r="J241" s="54">
        <f t="shared" si="62"/>
        <v>-50</v>
      </c>
      <c r="K241" s="55">
        <f t="shared" si="63"/>
        <v>2.0833333333351196E-2</v>
      </c>
      <c r="L241" s="54">
        <f>MIN(J$136:$J241)</f>
        <v>-50</v>
      </c>
      <c r="M241" s="55">
        <f>MIN(K$136:$K241)</f>
        <v>2.0833333333351196E-2</v>
      </c>
      <c r="N241" s="24">
        <f t="shared" si="64"/>
        <v>100</v>
      </c>
      <c r="O241" s="24">
        <f t="shared" si="65"/>
        <v>4.1666666666702393E-2</v>
      </c>
      <c r="P241" s="45"/>
      <c r="Q241" s="52">
        <f t="shared" si="78"/>
        <v>0.47368421052631582</v>
      </c>
      <c r="R241" s="24">
        <f t="shared" si="66"/>
        <v>27.700831024930746</v>
      </c>
      <c r="S241" s="24">
        <f t="shared" si="67"/>
        <v>22.5</v>
      </c>
      <c r="T241" s="45"/>
      <c r="U241" s="36">
        <f t="shared" si="68"/>
        <v>0</v>
      </c>
      <c r="V241" s="36">
        <f t="shared" si="79"/>
        <v>19.728070175438596</v>
      </c>
      <c r="W241" s="24">
        <f t="shared" si="80"/>
        <v>47.428901200369339</v>
      </c>
      <c r="X241" s="24">
        <f t="shared" si="81"/>
        <v>2.7719298245614041</v>
      </c>
      <c r="Y241" s="46"/>
      <c r="Z241" s="34">
        <v>0</v>
      </c>
      <c r="AA241" s="25">
        <f t="shared" si="69"/>
        <v>0</v>
      </c>
      <c r="AB241" s="10">
        <f t="shared" si="70"/>
        <v>0</v>
      </c>
      <c r="AC241" s="26">
        <f t="shared" si="71"/>
        <v>100</v>
      </c>
      <c r="AD241" s="47"/>
      <c r="AE241" s="26">
        <f t="shared" si="72"/>
        <v>0</v>
      </c>
      <c r="AF241" s="34">
        <v>0</v>
      </c>
      <c r="AG241" s="25">
        <f t="shared" si="73"/>
        <v>1</v>
      </c>
      <c r="AH241" s="10">
        <f t="shared" si="74"/>
        <v>0</v>
      </c>
      <c r="AI241" s="26">
        <f t="shared" si="75"/>
        <v>-100</v>
      </c>
      <c r="AJ241" s="47"/>
    </row>
    <row r="242" spans="2:36" ht="14.45">
      <c r="B242" s="22">
        <f t="shared" si="76"/>
        <v>0.15694444444444403</v>
      </c>
      <c r="D242" s="60" t="s">
        <v>112</v>
      </c>
      <c r="F242" s="31">
        <v>0</v>
      </c>
      <c r="G242" s="31">
        <v>0</v>
      </c>
      <c r="H242" s="52">
        <f t="shared" si="77"/>
        <v>4.3859649122844624E-4</v>
      </c>
      <c r="I242" s="44"/>
      <c r="J242" s="54">
        <f t="shared" si="62"/>
        <v>-50</v>
      </c>
      <c r="K242" s="55">
        <f t="shared" si="63"/>
        <v>2.0833333333351196E-2</v>
      </c>
      <c r="L242" s="54">
        <f>MIN(J$136:$J242)</f>
        <v>-50</v>
      </c>
      <c r="M242" s="55">
        <f>MIN(K$136:$K242)</f>
        <v>2.0833333333351196E-2</v>
      </c>
      <c r="N242" s="24">
        <f t="shared" si="64"/>
        <v>100</v>
      </c>
      <c r="O242" s="24">
        <f t="shared" si="65"/>
        <v>4.1666666666702393E-2</v>
      </c>
      <c r="P242" s="45"/>
      <c r="Q242" s="52">
        <f t="shared" si="78"/>
        <v>0.47368421052631582</v>
      </c>
      <c r="R242" s="24">
        <f t="shared" si="66"/>
        <v>27.700831024930746</v>
      </c>
      <c r="S242" s="24">
        <f t="shared" si="67"/>
        <v>22.5</v>
      </c>
      <c r="T242" s="45"/>
      <c r="U242" s="36">
        <f t="shared" si="68"/>
        <v>0</v>
      </c>
      <c r="V242" s="36">
        <f t="shared" si="79"/>
        <v>19.728070175438596</v>
      </c>
      <c r="W242" s="24">
        <f t="shared" si="80"/>
        <v>47.428901200369339</v>
      </c>
      <c r="X242" s="24">
        <f t="shared" si="81"/>
        <v>2.7719298245614041</v>
      </c>
      <c r="Y242" s="46"/>
      <c r="Z242" s="34">
        <v>0</v>
      </c>
      <c r="AA242" s="25">
        <f t="shared" si="69"/>
        <v>0</v>
      </c>
      <c r="AB242" s="10">
        <f t="shared" si="70"/>
        <v>0</v>
      </c>
      <c r="AC242" s="26">
        <f t="shared" si="71"/>
        <v>100</v>
      </c>
      <c r="AD242" s="47"/>
      <c r="AE242" s="26">
        <f t="shared" si="72"/>
        <v>0</v>
      </c>
      <c r="AF242" s="34">
        <v>0</v>
      </c>
      <c r="AG242" s="25">
        <f t="shared" si="73"/>
        <v>1</v>
      </c>
      <c r="AH242" s="10">
        <f t="shared" si="74"/>
        <v>0</v>
      </c>
      <c r="AI242" s="26">
        <f t="shared" si="75"/>
        <v>-100</v>
      </c>
      <c r="AJ242" s="47"/>
    </row>
    <row r="243" spans="2:36" ht="14.45">
      <c r="B243" s="22">
        <f t="shared" si="76"/>
        <v>0.15763888888888847</v>
      </c>
      <c r="D243" s="60" t="s">
        <v>112</v>
      </c>
      <c r="F243" s="31">
        <v>0</v>
      </c>
      <c r="G243" s="31">
        <v>0</v>
      </c>
      <c r="H243" s="52">
        <f t="shared" si="77"/>
        <v>4.3859649122844624E-4</v>
      </c>
      <c r="I243" s="44"/>
      <c r="J243" s="54">
        <f t="shared" si="62"/>
        <v>-50</v>
      </c>
      <c r="K243" s="55">
        <f t="shared" si="63"/>
        <v>2.0833333333351196E-2</v>
      </c>
      <c r="L243" s="54">
        <f>MIN(J$136:$J243)</f>
        <v>-50</v>
      </c>
      <c r="M243" s="55">
        <f>MIN(K$136:$K243)</f>
        <v>2.0833333333351196E-2</v>
      </c>
      <c r="N243" s="24">
        <f t="shared" si="64"/>
        <v>100</v>
      </c>
      <c r="O243" s="24">
        <f t="shared" si="65"/>
        <v>4.1666666666702393E-2</v>
      </c>
      <c r="P243" s="45"/>
      <c r="Q243" s="52">
        <f t="shared" si="78"/>
        <v>0.47368421052631582</v>
      </c>
      <c r="R243" s="24">
        <f t="shared" si="66"/>
        <v>27.700831024930746</v>
      </c>
      <c r="S243" s="24">
        <f t="shared" si="67"/>
        <v>22.5</v>
      </c>
      <c r="T243" s="45"/>
      <c r="U243" s="36">
        <f t="shared" si="68"/>
        <v>0</v>
      </c>
      <c r="V243" s="36">
        <f t="shared" si="79"/>
        <v>19.728070175438596</v>
      </c>
      <c r="W243" s="24">
        <f t="shared" si="80"/>
        <v>47.428901200369339</v>
      </c>
      <c r="X243" s="24">
        <f t="shared" si="81"/>
        <v>2.7719298245614041</v>
      </c>
      <c r="Y243" s="46"/>
      <c r="Z243" s="34">
        <v>0</v>
      </c>
      <c r="AA243" s="25">
        <f t="shared" si="69"/>
        <v>0</v>
      </c>
      <c r="AB243" s="10">
        <f t="shared" si="70"/>
        <v>0</v>
      </c>
      <c r="AC243" s="26">
        <f t="shared" si="71"/>
        <v>100</v>
      </c>
      <c r="AD243" s="47"/>
      <c r="AE243" s="26">
        <f t="shared" si="72"/>
        <v>0</v>
      </c>
      <c r="AF243" s="34">
        <v>0</v>
      </c>
      <c r="AG243" s="25">
        <f t="shared" si="73"/>
        <v>1</v>
      </c>
      <c r="AH243" s="10">
        <f t="shared" si="74"/>
        <v>0</v>
      </c>
      <c r="AI243" s="26">
        <f t="shared" si="75"/>
        <v>-100</v>
      </c>
      <c r="AJ243" s="47"/>
    </row>
    <row r="244" spans="2:36" ht="14.45">
      <c r="B244" s="22">
        <f t="shared" si="76"/>
        <v>0.15833333333333291</v>
      </c>
      <c r="D244" s="60" t="s">
        <v>112</v>
      </c>
      <c r="F244" s="31">
        <v>0</v>
      </c>
      <c r="G244" s="31">
        <v>0</v>
      </c>
      <c r="H244" s="52">
        <f t="shared" si="77"/>
        <v>4.3859649122844624E-4</v>
      </c>
      <c r="I244" s="44"/>
      <c r="J244" s="54">
        <f t="shared" si="62"/>
        <v>-50</v>
      </c>
      <c r="K244" s="55">
        <f t="shared" si="63"/>
        <v>2.0833333333351196E-2</v>
      </c>
      <c r="L244" s="54">
        <f>MIN(J$136:$J244)</f>
        <v>-50</v>
      </c>
      <c r="M244" s="55">
        <f>MIN(K$136:$K244)</f>
        <v>2.0833333333351196E-2</v>
      </c>
      <c r="N244" s="24">
        <f t="shared" si="64"/>
        <v>100</v>
      </c>
      <c r="O244" s="24">
        <f t="shared" si="65"/>
        <v>4.1666666666702393E-2</v>
      </c>
      <c r="P244" s="45"/>
      <c r="Q244" s="52">
        <f t="shared" si="78"/>
        <v>0.47368421052631582</v>
      </c>
      <c r="R244" s="24">
        <f t="shared" si="66"/>
        <v>27.700831024930746</v>
      </c>
      <c r="S244" s="24">
        <f t="shared" si="67"/>
        <v>22.5</v>
      </c>
      <c r="T244" s="45"/>
      <c r="U244" s="36">
        <f t="shared" si="68"/>
        <v>0</v>
      </c>
      <c r="V244" s="36">
        <f t="shared" si="79"/>
        <v>19.728070175438596</v>
      </c>
      <c r="W244" s="24">
        <f t="shared" si="80"/>
        <v>47.428901200369339</v>
      </c>
      <c r="X244" s="24">
        <f t="shared" si="81"/>
        <v>2.7719298245614041</v>
      </c>
      <c r="Y244" s="46"/>
      <c r="Z244" s="34">
        <v>0</v>
      </c>
      <c r="AA244" s="25">
        <f t="shared" si="69"/>
        <v>0</v>
      </c>
      <c r="AB244" s="10">
        <f t="shared" si="70"/>
        <v>0</v>
      </c>
      <c r="AC244" s="26">
        <f t="shared" si="71"/>
        <v>100</v>
      </c>
      <c r="AD244" s="47"/>
      <c r="AE244" s="26">
        <f t="shared" si="72"/>
        <v>0</v>
      </c>
      <c r="AF244" s="34">
        <v>0</v>
      </c>
      <c r="AG244" s="25">
        <f t="shared" si="73"/>
        <v>1</v>
      </c>
      <c r="AH244" s="10">
        <f t="shared" si="74"/>
        <v>0</v>
      </c>
      <c r="AI244" s="26">
        <f t="shared" si="75"/>
        <v>-100</v>
      </c>
      <c r="AJ244" s="47"/>
    </row>
    <row r="245" spans="2:36" ht="14.45">
      <c r="B245" s="22">
        <f t="shared" si="76"/>
        <v>0.15902777777777735</v>
      </c>
      <c r="D245" s="60" t="s">
        <v>112</v>
      </c>
      <c r="F245" s="31">
        <v>0</v>
      </c>
      <c r="G245" s="31">
        <v>0</v>
      </c>
      <c r="H245" s="52">
        <f t="shared" si="77"/>
        <v>4.3859649122844624E-4</v>
      </c>
      <c r="I245" s="44"/>
      <c r="J245" s="54">
        <f t="shared" si="62"/>
        <v>-50</v>
      </c>
      <c r="K245" s="55">
        <f t="shared" si="63"/>
        <v>2.0833333333351196E-2</v>
      </c>
      <c r="L245" s="54">
        <f>MIN(J$136:$J245)</f>
        <v>-50</v>
      </c>
      <c r="M245" s="55">
        <f>MIN(K$136:$K245)</f>
        <v>2.0833333333351196E-2</v>
      </c>
      <c r="N245" s="24">
        <f t="shared" si="64"/>
        <v>100</v>
      </c>
      <c r="O245" s="24">
        <f t="shared" si="65"/>
        <v>4.1666666666702393E-2</v>
      </c>
      <c r="P245" s="45"/>
      <c r="Q245" s="52">
        <f t="shared" si="78"/>
        <v>0.47368421052631582</v>
      </c>
      <c r="R245" s="24">
        <f t="shared" si="66"/>
        <v>27.700831024930746</v>
      </c>
      <c r="S245" s="24">
        <f t="shared" si="67"/>
        <v>22.5</v>
      </c>
      <c r="T245" s="45"/>
      <c r="U245" s="36">
        <f t="shared" si="68"/>
        <v>0</v>
      </c>
      <c r="V245" s="36">
        <f t="shared" si="79"/>
        <v>19.728070175438596</v>
      </c>
      <c r="W245" s="24">
        <f t="shared" si="80"/>
        <v>47.428901200369339</v>
      </c>
      <c r="X245" s="24">
        <f t="shared" si="81"/>
        <v>2.7719298245614041</v>
      </c>
      <c r="Y245" s="46"/>
      <c r="Z245" s="34">
        <v>0</v>
      </c>
      <c r="AA245" s="25">
        <f t="shared" si="69"/>
        <v>0</v>
      </c>
      <c r="AB245" s="10">
        <f t="shared" si="70"/>
        <v>0</v>
      </c>
      <c r="AC245" s="26">
        <f t="shared" si="71"/>
        <v>100</v>
      </c>
      <c r="AD245" s="47"/>
      <c r="AE245" s="26">
        <f t="shared" si="72"/>
        <v>0</v>
      </c>
      <c r="AF245" s="34">
        <v>0</v>
      </c>
      <c r="AG245" s="25">
        <f t="shared" si="73"/>
        <v>1</v>
      </c>
      <c r="AH245" s="10">
        <f t="shared" si="74"/>
        <v>0</v>
      </c>
      <c r="AI245" s="26">
        <f t="shared" si="75"/>
        <v>-100</v>
      </c>
      <c r="AJ245" s="47"/>
    </row>
    <row r="246" spans="2:36" ht="14.45">
      <c r="B246" s="22">
        <f t="shared" si="76"/>
        <v>0.15972222222222179</v>
      </c>
      <c r="D246" s="60" t="s">
        <v>112</v>
      </c>
      <c r="F246" s="31">
        <v>0</v>
      </c>
      <c r="G246" s="31">
        <v>0</v>
      </c>
      <c r="H246" s="52">
        <f t="shared" si="77"/>
        <v>4.3859649122844624E-4</v>
      </c>
      <c r="I246" s="44"/>
      <c r="J246" s="54">
        <f t="shared" si="62"/>
        <v>-50</v>
      </c>
      <c r="K246" s="55">
        <f t="shared" si="63"/>
        <v>2.0833333333351196E-2</v>
      </c>
      <c r="L246" s="54">
        <f>MIN(J$136:$J246)</f>
        <v>-50</v>
      </c>
      <c r="M246" s="55">
        <f>MIN(K$136:$K246)</f>
        <v>2.0833333333351196E-2</v>
      </c>
      <c r="N246" s="24">
        <f t="shared" si="64"/>
        <v>100</v>
      </c>
      <c r="O246" s="24">
        <f t="shared" si="65"/>
        <v>4.1666666666702393E-2</v>
      </c>
      <c r="P246" s="45"/>
      <c r="Q246" s="52">
        <f t="shared" si="78"/>
        <v>0.47368421052631582</v>
      </c>
      <c r="R246" s="24">
        <f t="shared" si="66"/>
        <v>27.700831024930746</v>
      </c>
      <c r="S246" s="24">
        <f t="shared" si="67"/>
        <v>22.5</v>
      </c>
      <c r="T246" s="45"/>
      <c r="U246" s="36">
        <f t="shared" si="68"/>
        <v>0</v>
      </c>
      <c r="V246" s="36">
        <f t="shared" si="79"/>
        <v>19.728070175438596</v>
      </c>
      <c r="W246" s="24">
        <f t="shared" si="80"/>
        <v>47.428901200369339</v>
      </c>
      <c r="X246" s="24">
        <f t="shared" si="81"/>
        <v>2.7719298245614041</v>
      </c>
      <c r="Y246" s="46"/>
      <c r="Z246" s="34">
        <v>0</v>
      </c>
      <c r="AA246" s="25">
        <f t="shared" si="69"/>
        <v>0</v>
      </c>
      <c r="AB246" s="10">
        <f t="shared" si="70"/>
        <v>0</v>
      </c>
      <c r="AC246" s="26">
        <f t="shared" si="71"/>
        <v>100</v>
      </c>
      <c r="AD246" s="47"/>
      <c r="AE246" s="26">
        <f t="shared" si="72"/>
        <v>0</v>
      </c>
      <c r="AF246" s="34">
        <v>0</v>
      </c>
      <c r="AG246" s="25">
        <f t="shared" si="73"/>
        <v>1</v>
      </c>
      <c r="AH246" s="10">
        <f t="shared" si="74"/>
        <v>0</v>
      </c>
      <c r="AI246" s="26">
        <f t="shared" si="75"/>
        <v>-100</v>
      </c>
      <c r="AJ246" s="47"/>
    </row>
    <row r="247" spans="2:36" ht="14.45">
      <c r="B247" s="22">
        <f t="shared" si="76"/>
        <v>0.16041666666666624</v>
      </c>
      <c r="D247" s="60" t="s">
        <v>112</v>
      </c>
      <c r="F247" s="31">
        <v>0</v>
      </c>
      <c r="G247" s="31">
        <v>0</v>
      </c>
      <c r="H247" s="52">
        <f t="shared" si="77"/>
        <v>4.3859649122844624E-4</v>
      </c>
      <c r="I247" s="44"/>
      <c r="J247" s="54">
        <f t="shared" si="62"/>
        <v>-50</v>
      </c>
      <c r="K247" s="55">
        <f t="shared" si="63"/>
        <v>2.0833333333351196E-2</v>
      </c>
      <c r="L247" s="54">
        <f>MIN(J$136:$J247)</f>
        <v>-50</v>
      </c>
      <c r="M247" s="55">
        <f>MIN(K$136:$K247)</f>
        <v>2.0833333333351196E-2</v>
      </c>
      <c r="N247" s="24">
        <f t="shared" si="64"/>
        <v>100</v>
      </c>
      <c r="O247" s="24">
        <f t="shared" si="65"/>
        <v>4.1666666666702393E-2</v>
      </c>
      <c r="P247" s="45"/>
      <c r="Q247" s="52">
        <f t="shared" si="78"/>
        <v>0.47368421052631582</v>
      </c>
      <c r="R247" s="24">
        <f t="shared" si="66"/>
        <v>27.700831024930746</v>
      </c>
      <c r="S247" s="24">
        <f t="shared" si="67"/>
        <v>22.5</v>
      </c>
      <c r="T247" s="45"/>
      <c r="U247" s="36">
        <f t="shared" si="68"/>
        <v>0</v>
      </c>
      <c r="V247" s="36">
        <f t="shared" si="79"/>
        <v>19.728070175438596</v>
      </c>
      <c r="W247" s="24">
        <f t="shared" si="80"/>
        <v>47.428901200369339</v>
      </c>
      <c r="X247" s="24">
        <f t="shared" si="81"/>
        <v>2.7719298245614041</v>
      </c>
      <c r="Y247" s="46"/>
      <c r="Z247" s="34">
        <v>0</v>
      </c>
      <c r="AA247" s="25">
        <f t="shared" si="69"/>
        <v>0</v>
      </c>
      <c r="AB247" s="10">
        <f t="shared" si="70"/>
        <v>0</v>
      </c>
      <c r="AC247" s="26">
        <f t="shared" si="71"/>
        <v>100</v>
      </c>
      <c r="AD247" s="47"/>
      <c r="AE247" s="26">
        <f t="shared" si="72"/>
        <v>0</v>
      </c>
      <c r="AF247" s="34">
        <v>0</v>
      </c>
      <c r="AG247" s="25">
        <f t="shared" si="73"/>
        <v>1</v>
      </c>
      <c r="AH247" s="10">
        <f t="shared" si="74"/>
        <v>0</v>
      </c>
      <c r="AI247" s="26">
        <f t="shared" si="75"/>
        <v>-100</v>
      </c>
      <c r="AJ247" s="47"/>
    </row>
    <row r="248" spans="2:36" ht="14.45">
      <c r="B248" s="22">
        <f t="shared" si="76"/>
        <v>0.16111111111111068</v>
      </c>
      <c r="D248" s="60" t="s">
        <v>112</v>
      </c>
      <c r="F248" s="31">
        <v>0</v>
      </c>
      <c r="G248" s="31">
        <v>0</v>
      </c>
      <c r="H248" s="52">
        <f t="shared" si="77"/>
        <v>4.3859649122844624E-4</v>
      </c>
      <c r="I248" s="44"/>
      <c r="J248" s="54">
        <f t="shared" si="62"/>
        <v>-50</v>
      </c>
      <c r="K248" s="55">
        <f t="shared" si="63"/>
        <v>2.0833333333351196E-2</v>
      </c>
      <c r="L248" s="54">
        <f>MIN(J$136:$J248)</f>
        <v>-50</v>
      </c>
      <c r="M248" s="55">
        <f>MIN(K$136:$K248)</f>
        <v>2.0833333333351196E-2</v>
      </c>
      <c r="N248" s="24">
        <f t="shared" si="64"/>
        <v>100</v>
      </c>
      <c r="O248" s="24">
        <f t="shared" si="65"/>
        <v>4.1666666666702393E-2</v>
      </c>
      <c r="P248" s="45"/>
      <c r="Q248" s="52">
        <f t="shared" si="78"/>
        <v>0.47368421052631582</v>
      </c>
      <c r="R248" s="24">
        <f t="shared" si="66"/>
        <v>27.700831024930746</v>
      </c>
      <c r="S248" s="24">
        <f t="shared" si="67"/>
        <v>22.5</v>
      </c>
      <c r="T248" s="45"/>
      <c r="U248" s="36">
        <f t="shared" si="68"/>
        <v>0</v>
      </c>
      <c r="V248" s="36">
        <f t="shared" si="79"/>
        <v>19.728070175438596</v>
      </c>
      <c r="W248" s="24">
        <f t="shared" si="80"/>
        <v>47.428901200369339</v>
      </c>
      <c r="X248" s="24">
        <f t="shared" si="81"/>
        <v>2.7719298245614041</v>
      </c>
      <c r="Y248" s="46"/>
      <c r="Z248" s="34">
        <v>0</v>
      </c>
      <c r="AA248" s="25">
        <f t="shared" si="69"/>
        <v>0</v>
      </c>
      <c r="AB248" s="10">
        <f t="shared" si="70"/>
        <v>0</v>
      </c>
      <c r="AC248" s="26">
        <f t="shared" si="71"/>
        <v>100</v>
      </c>
      <c r="AD248" s="47"/>
      <c r="AE248" s="26">
        <f t="shared" si="72"/>
        <v>0</v>
      </c>
      <c r="AF248" s="34">
        <v>0</v>
      </c>
      <c r="AG248" s="25">
        <f t="shared" si="73"/>
        <v>1</v>
      </c>
      <c r="AH248" s="10">
        <f t="shared" si="74"/>
        <v>0</v>
      </c>
      <c r="AI248" s="26">
        <f t="shared" si="75"/>
        <v>-100</v>
      </c>
      <c r="AJ248" s="47"/>
    </row>
    <row r="249" spans="2:36" ht="14.45">
      <c r="B249" s="22">
        <f t="shared" si="76"/>
        <v>0.16180555555555512</v>
      </c>
      <c r="D249" s="60" t="s">
        <v>112</v>
      </c>
      <c r="F249" s="31">
        <v>0</v>
      </c>
      <c r="G249" s="31">
        <v>0</v>
      </c>
      <c r="H249" s="52">
        <f t="shared" si="77"/>
        <v>4.3859649122844624E-4</v>
      </c>
      <c r="I249" s="44"/>
      <c r="J249" s="54">
        <f t="shared" si="62"/>
        <v>-50</v>
      </c>
      <c r="K249" s="55">
        <f t="shared" si="63"/>
        <v>2.0833333333351196E-2</v>
      </c>
      <c r="L249" s="54">
        <f>MIN(J$136:$J249)</f>
        <v>-50</v>
      </c>
      <c r="M249" s="55">
        <f>MIN(K$136:$K249)</f>
        <v>2.0833333333351196E-2</v>
      </c>
      <c r="N249" s="24">
        <f t="shared" si="64"/>
        <v>100</v>
      </c>
      <c r="O249" s="24">
        <f t="shared" si="65"/>
        <v>4.1666666666702393E-2</v>
      </c>
      <c r="P249" s="45"/>
      <c r="Q249" s="52">
        <f t="shared" si="78"/>
        <v>0.47368421052631582</v>
      </c>
      <c r="R249" s="24">
        <f t="shared" si="66"/>
        <v>27.700831024930746</v>
      </c>
      <c r="S249" s="24">
        <f t="shared" si="67"/>
        <v>22.5</v>
      </c>
      <c r="T249" s="45"/>
      <c r="U249" s="36">
        <f t="shared" si="68"/>
        <v>0</v>
      </c>
      <c r="V249" s="36">
        <f t="shared" si="79"/>
        <v>19.728070175438596</v>
      </c>
      <c r="W249" s="24">
        <f t="shared" si="80"/>
        <v>47.428901200369339</v>
      </c>
      <c r="X249" s="24">
        <f t="shared" si="81"/>
        <v>2.7719298245614041</v>
      </c>
      <c r="Y249" s="46"/>
      <c r="Z249" s="34">
        <v>0</v>
      </c>
      <c r="AA249" s="25">
        <f t="shared" si="69"/>
        <v>0</v>
      </c>
      <c r="AB249" s="10">
        <f t="shared" si="70"/>
        <v>0</v>
      </c>
      <c r="AC249" s="26">
        <f t="shared" si="71"/>
        <v>100</v>
      </c>
      <c r="AD249" s="47"/>
      <c r="AE249" s="26">
        <f t="shared" si="72"/>
        <v>0</v>
      </c>
      <c r="AF249" s="34">
        <v>0</v>
      </c>
      <c r="AG249" s="25">
        <f t="shared" si="73"/>
        <v>1</v>
      </c>
      <c r="AH249" s="10">
        <f t="shared" si="74"/>
        <v>0</v>
      </c>
      <c r="AI249" s="26">
        <f t="shared" si="75"/>
        <v>-100</v>
      </c>
      <c r="AJ249" s="47"/>
    </row>
    <row r="250" spans="2:36" ht="14.45">
      <c r="B250" s="22">
        <f t="shared" si="76"/>
        <v>0.16249999999999956</v>
      </c>
      <c r="D250" s="60" t="s">
        <v>112</v>
      </c>
      <c r="F250" s="31">
        <v>0</v>
      </c>
      <c r="G250" s="31">
        <v>0</v>
      </c>
      <c r="H250" s="52">
        <f t="shared" si="77"/>
        <v>4.3859649122844624E-4</v>
      </c>
      <c r="I250" s="44"/>
      <c r="J250" s="54">
        <f t="shared" si="62"/>
        <v>-50</v>
      </c>
      <c r="K250" s="55">
        <f t="shared" si="63"/>
        <v>2.0833333333351196E-2</v>
      </c>
      <c r="L250" s="54">
        <f>MIN(J$136:$J250)</f>
        <v>-50</v>
      </c>
      <c r="M250" s="55">
        <f>MIN(K$136:$K250)</f>
        <v>2.0833333333351196E-2</v>
      </c>
      <c r="N250" s="24">
        <f t="shared" si="64"/>
        <v>100</v>
      </c>
      <c r="O250" s="24">
        <f t="shared" si="65"/>
        <v>4.1666666666702393E-2</v>
      </c>
      <c r="P250" s="45"/>
      <c r="Q250" s="52">
        <f t="shared" si="78"/>
        <v>0.47368421052631582</v>
      </c>
      <c r="R250" s="24">
        <f t="shared" si="66"/>
        <v>27.700831024930746</v>
      </c>
      <c r="S250" s="24">
        <f t="shared" si="67"/>
        <v>22.5</v>
      </c>
      <c r="T250" s="45"/>
      <c r="U250" s="36">
        <f t="shared" si="68"/>
        <v>0</v>
      </c>
      <c r="V250" s="36">
        <f t="shared" si="79"/>
        <v>19.728070175438596</v>
      </c>
      <c r="W250" s="24">
        <f t="shared" si="80"/>
        <v>47.428901200369339</v>
      </c>
      <c r="X250" s="24">
        <f t="shared" si="81"/>
        <v>2.7719298245614041</v>
      </c>
      <c r="Y250" s="46"/>
      <c r="Z250" s="34">
        <v>0</v>
      </c>
      <c r="AA250" s="25">
        <f t="shared" si="69"/>
        <v>0</v>
      </c>
      <c r="AB250" s="10">
        <f t="shared" si="70"/>
        <v>0</v>
      </c>
      <c r="AC250" s="26">
        <f t="shared" si="71"/>
        <v>100</v>
      </c>
      <c r="AD250" s="47"/>
      <c r="AE250" s="26">
        <f t="shared" si="72"/>
        <v>0</v>
      </c>
      <c r="AF250" s="34">
        <v>0</v>
      </c>
      <c r="AG250" s="25">
        <f t="shared" si="73"/>
        <v>1</v>
      </c>
      <c r="AH250" s="10">
        <f t="shared" si="74"/>
        <v>0</v>
      </c>
      <c r="AI250" s="26">
        <f t="shared" si="75"/>
        <v>-100</v>
      </c>
      <c r="AJ250" s="47"/>
    </row>
    <row r="251" spans="2:36" ht="14.45">
      <c r="B251" s="22">
        <f t="shared" si="76"/>
        <v>0.163194444444444</v>
      </c>
      <c r="D251" s="60" t="s">
        <v>112</v>
      </c>
      <c r="F251" s="31">
        <v>0</v>
      </c>
      <c r="G251" s="31">
        <v>0</v>
      </c>
      <c r="H251" s="52">
        <f t="shared" si="77"/>
        <v>4.3859649122844624E-4</v>
      </c>
      <c r="I251" s="44"/>
      <c r="J251" s="54">
        <f t="shared" si="62"/>
        <v>-50</v>
      </c>
      <c r="K251" s="55">
        <f t="shared" si="63"/>
        <v>2.0833333333351196E-2</v>
      </c>
      <c r="L251" s="54">
        <f>MIN(J$136:$J251)</f>
        <v>-50</v>
      </c>
      <c r="M251" s="55">
        <f>MIN(K$136:$K251)</f>
        <v>2.0833333333351196E-2</v>
      </c>
      <c r="N251" s="24">
        <f t="shared" si="64"/>
        <v>100</v>
      </c>
      <c r="O251" s="24">
        <f t="shared" si="65"/>
        <v>4.1666666666702393E-2</v>
      </c>
      <c r="P251" s="45"/>
      <c r="Q251" s="52">
        <f t="shared" si="78"/>
        <v>0.47368421052631582</v>
      </c>
      <c r="R251" s="24">
        <f t="shared" si="66"/>
        <v>27.700831024930746</v>
      </c>
      <c r="S251" s="24">
        <f t="shared" si="67"/>
        <v>22.5</v>
      </c>
      <c r="T251" s="45"/>
      <c r="U251" s="36">
        <f t="shared" si="68"/>
        <v>0</v>
      </c>
      <c r="V251" s="36">
        <f t="shared" si="79"/>
        <v>19.728070175438596</v>
      </c>
      <c r="W251" s="24">
        <f t="shared" si="80"/>
        <v>47.428901200369339</v>
      </c>
      <c r="X251" s="24">
        <f t="shared" si="81"/>
        <v>2.7719298245614041</v>
      </c>
      <c r="Y251" s="46"/>
      <c r="Z251" s="34">
        <v>0</v>
      </c>
      <c r="AA251" s="25">
        <f t="shared" si="69"/>
        <v>0</v>
      </c>
      <c r="AB251" s="10">
        <f t="shared" si="70"/>
        <v>0</v>
      </c>
      <c r="AC251" s="26">
        <f t="shared" si="71"/>
        <v>100</v>
      </c>
      <c r="AD251" s="47"/>
      <c r="AE251" s="26">
        <f t="shared" si="72"/>
        <v>0</v>
      </c>
      <c r="AF251" s="34">
        <v>0</v>
      </c>
      <c r="AG251" s="25">
        <f t="shared" si="73"/>
        <v>1</v>
      </c>
      <c r="AH251" s="10">
        <f t="shared" si="74"/>
        <v>0</v>
      </c>
      <c r="AI251" s="26">
        <f t="shared" si="75"/>
        <v>-100</v>
      </c>
      <c r="AJ251" s="47"/>
    </row>
    <row r="252" spans="2:36" ht="14.45">
      <c r="B252" s="22">
        <f t="shared" si="76"/>
        <v>0.16388888888888845</v>
      </c>
      <c r="D252" s="60" t="s">
        <v>112</v>
      </c>
      <c r="F252" s="31">
        <v>0</v>
      </c>
      <c r="G252" s="31">
        <v>0</v>
      </c>
      <c r="H252" s="52">
        <f t="shared" si="77"/>
        <v>4.3859649122844624E-4</v>
      </c>
      <c r="I252" s="44"/>
      <c r="J252" s="54">
        <f t="shared" si="62"/>
        <v>-50</v>
      </c>
      <c r="K252" s="55">
        <f t="shared" si="63"/>
        <v>2.0833333333351196E-2</v>
      </c>
      <c r="L252" s="54">
        <f>MIN(J$136:$J252)</f>
        <v>-50</v>
      </c>
      <c r="M252" s="55">
        <f>MIN(K$136:$K252)</f>
        <v>2.0833333333351196E-2</v>
      </c>
      <c r="N252" s="24">
        <f t="shared" si="64"/>
        <v>100</v>
      </c>
      <c r="O252" s="24">
        <f t="shared" si="65"/>
        <v>4.1666666666702393E-2</v>
      </c>
      <c r="P252" s="45"/>
      <c r="Q252" s="52">
        <f t="shared" si="78"/>
        <v>0.47368421052631582</v>
      </c>
      <c r="R252" s="24">
        <f t="shared" si="66"/>
        <v>27.700831024930746</v>
      </c>
      <c r="S252" s="24">
        <f t="shared" si="67"/>
        <v>22.5</v>
      </c>
      <c r="T252" s="45"/>
      <c r="U252" s="36">
        <f t="shared" si="68"/>
        <v>0</v>
      </c>
      <c r="V252" s="36">
        <f t="shared" si="79"/>
        <v>19.728070175438596</v>
      </c>
      <c r="W252" s="24">
        <f t="shared" si="80"/>
        <v>47.428901200369339</v>
      </c>
      <c r="X252" s="24">
        <f t="shared" si="81"/>
        <v>2.7719298245614041</v>
      </c>
      <c r="Y252" s="46"/>
      <c r="Z252" s="34">
        <v>0</v>
      </c>
      <c r="AA252" s="25">
        <f t="shared" si="69"/>
        <v>0</v>
      </c>
      <c r="AB252" s="10">
        <f t="shared" si="70"/>
        <v>0</v>
      </c>
      <c r="AC252" s="26">
        <f t="shared" si="71"/>
        <v>100</v>
      </c>
      <c r="AD252" s="47"/>
      <c r="AE252" s="26">
        <f t="shared" si="72"/>
        <v>0</v>
      </c>
      <c r="AF252" s="34">
        <v>0</v>
      </c>
      <c r="AG252" s="25">
        <f t="shared" si="73"/>
        <v>1</v>
      </c>
      <c r="AH252" s="10">
        <f t="shared" si="74"/>
        <v>0</v>
      </c>
      <c r="AI252" s="26">
        <f t="shared" si="75"/>
        <v>-100</v>
      </c>
      <c r="AJ252" s="47"/>
    </row>
    <row r="253" spans="2:36" ht="14.45">
      <c r="B253" s="22">
        <f t="shared" si="76"/>
        <v>0.16458333333333289</v>
      </c>
      <c r="D253" s="60" t="s">
        <v>112</v>
      </c>
      <c r="F253" s="31">
        <v>0</v>
      </c>
      <c r="G253" s="31">
        <v>0</v>
      </c>
      <c r="H253" s="52">
        <f t="shared" si="77"/>
        <v>4.3859649122844624E-4</v>
      </c>
      <c r="I253" s="44"/>
      <c r="J253" s="54">
        <f t="shared" si="62"/>
        <v>-50</v>
      </c>
      <c r="K253" s="55">
        <f t="shared" si="63"/>
        <v>2.0833333333351196E-2</v>
      </c>
      <c r="L253" s="54">
        <f>MIN(J$136:$J253)</f>
        <v>-50</v>
      </c>
      <c r="M253" s="55">
        <f>MIN(K$136:$K253)</f>
        <v>2.0833333333351196E-2</v>
      </c>
      <c r="N253" s="24">
        <f t="shared" si="64"/>
        <v>100</v>
      </c>
      <c r="O253" s="24">
        <f t="shared" si="65"/>
        <v>4.1666666666702393E-2</v>
      </c>
      <c r="P253" s="45"/>
      <c r="Q253" s="52">
        <f t="shared" si="78"/>
        <v>0.47368421052631582</v>
      </c>
      <c r="R253" s="24">
        <f t="shared" si="66"/>
        <v>27.700831024930746</v>
      </c>
      <c r="S253" s="24">
        <f t="shared" si="67"/>
        <v>22.5</v>
      </c>
      <c r="T253" s="45"/>
      <c r="U253" s="36">
        <f t="shared" si="68"/>
        <v>0</v>
      </c>
      <c r="V253" s="36">
        <f t="shared" si="79"/>
        <v>19.728070175438596</v>
      </c>
      <c r="W253" s="24">
        <f t="shared" si="80"/>
        <v>47.428901200369339</v>
      </c>
      <c r="X253" s="24">
        <f t="shared" si="81"/>
        <v>2.7719298245614041</v>
      </c>
      <c r="Y253" s="46"/>
      <c r="Z253" s="34">
        <v>0</v>
      </c>
      <c r="AA253" s="25">
        <f t="shared" si="69"/>
        <v>0</v>
      </c>
      <c r="AB253" s="10">
        <f t="shared" si="70"/>
        <v>0</v>
      </c>
      <c r="AC253" s="26">
        <f t="shared" si="71"/>
        <v>100</v>
      </c>
      <c r="AD253" s="47"/>
      <c r="AE253" s="26">
        <f t="shared" si="72"/>
        <v>0</v>
      </c>
      <c r="AF253" s="34">
        <v>0</v>
      </c>
      <c r="AG253" s="25">
        <f t="shared" si="73"/>
        <v>1</v>
      </c>
      <c r="AH253" s="10">
        <f t="shared" si="74"/>
        <v>0</v>
      </c>
      <c r="AI253" s="26">
        <f t="shared" si="75"/>
        <v>-100</v>
      </c>
      <c r="AJ253" s="47"/>
    </row>
    <row r="254" spans="2:36" ht="14.45">
      <c r="B254" s="22">
        <f t="shared" si="76"/>
        <v>0.16527777777777733</v>
      </c>
      <c r="D254" s="60" t="s">
        <v>112</v>
      </c>
      <c r="F254" s="31">
        <v>0</v>
      </c>
      <c r="G254" s="31">
        <v>0</v>
      </c>
      <c r="H254" s="52">
        <f t="shared" si="77"/>
        <v>4.3859649122844624E-4</v>
      </c>
      <c r="I254" s="44"/>
      <c r="J254" s="54">
        <f t="shared" si="62"/>
        <v>-50</v>
      </c>
      <c r="K254" s="55">
        <f t="shared" si="63"/>
        <v>2.0833333333351196E-2</v>
      </c>
      <c r="L254" s="54">
        <f>MIN(J$136:$J254)</f>
        <v>-50</v>
      </c>
      <c r="M254" s="55">
        <f>MIN(K$136:$K254)</f>
        <v>2.0833333333351196E-2</v>
      </c>
      <c r="N254" s="24">
        <f t="shared" si="64"/>
        <v>100</v>
      </c>
      <c r="O254" s="24">
        <f t="shared" si="65"/>
        <v>4.1666666666702393E-2</v>
      </c>
      <c r="P254" s="45"/>
      <c r="Q254" s="52">
        <f t="shared" si="78"/>
        <v>0.47368421052631582</v>
      </c>
      <c r="R254" s="24">
        <f t="shared" si="66"/>
        <v>27.700831024930746</v>
      </c>
      <c r="S254" s="24">
        <f t="shared" si="67"/>
        <v>22.5</v>
      </c>
      <c r="T254" s="45"/>
      <c r="U254" s="36">
        <f t="shared" si="68"/>
        <v>0</v>
      </c>
      <c r="V254" s="36">
        <f t="shared" si="79"/>
        <v>19.728070175438596</v>
      </c>
      <c r="W254" s="24">
        <f t="shared" si="80"/>
        <v>47.428901200369339</v>
      </c>
      <c r="X254" s="24">
        <f t="shared" si="81"/>
        <v>2.7719298245614041</v>
      </c>
      <c r="Y254" s="46"/>
      <c r="Z254" s="34">
        <v>0</v>
      </c>
      <c r="AA254" s="25">
        <f t="shared" si="69"/>
        <v>0</v>
      </c>
      <c r="AB254" s="10">
        <f t="shared" si="70"/>
        <v>0</v>
      </c>
      <c r="AC254" s="26">
        <f t="shared" si="71"/>
        <v>100</v>
      </c>
      <c r="AD254" s="47"/>
      <c r="AE254" s="26">
        <f t="shared" si="72"/>
        <v>0</v>
      </c>
      <c r="AF254" s="34">
        <v>0</v>
      </c>
      <c r="AG254" s="25">
        <f t="shared" si="73"/>
        <v>1</v>
      </c>
      <c r="AH254" s="10">
        <f t="shared" si="74"/>
        <v>0</v>
      </c>
      <c r="AI254" s="26">
        <f t="shared" si="75"/>
        <v>-100</v>
      </c>
      <c r="AJ254" s="47"/>
    </row>
    <row r="255" spans="2:36" ht="14.45">
      <c r="B255" s="22">
        <f t="shared" si="76"/>
        <v>0.16597222222222177</v>
      </c>
      <c r="D255" s="60" t="s">
        <v>112</v>
      </c>
      <c r="F255" s="31">
        <v>0</v>
      </c>
      <c r="G255" s="31">
        <v>0</v>
      </c>
      <c r="H255" s="52">
        <f t="shared" si="77"/>
        <v>4.3859649122844624E-4</v>
      </c>
      <c r="I255" s="44"/>
      <c r="J255" s="54">
        <f t="shared" si="62"/>
        <v>-50</v>
      </c>
      <c r="K255" s="55">
        <f t="shared" si="63"/>
        <v>2.0833333333351196E-2</v>
      </c>
      <c r="L255" s="54">
        <f>MIN(J$136:$J255)</f>
        <v>-50</v>
      </c>
      <c r="M255" s="55">
        <f>MIN(K$136:$K255)</f>
        <v>2.0833333333351196E-2</v>
      </c>
      <c r="N255" s="24">
        <f t="shared" si="64"/>
        <v>100</v>
      </c>
      <c r="O255" s="24">
        <f t="shared" si="65"/>
        <v>4.1666666666702393E-2</v>
      </c>
      <c r="P255" s="45"/>
      <c r="Q255" s="52">
        <f t="shared" si="78"/>
        <v>0.47368421052631582</v>
      </c>
      <c r="R255" s="24">
        <f t="shared" si="66"/>
        <v>27.700831024930746</v>
      </c>
      <c r="S255" s="24">
        <f t="shared" si="67"/>
        <v>22.5</v>
      </c>
      <c r="T255" s="45"/>
      <c r="U255" s="36">
        <f t="shared" si="68"/>
        <v>0</v>
      </c>
      <c r="V255" s="36">
        <f t="shared" si="79"/>
        <v>19.728070175438596</v>
      </c>
      <c r="W255" s="24">
        <f t="shared" si="80"/>
        <v>47.428901200369339</v>
      </c>
      <c r="X255" s="24">
        <f t="shared" si="81"/>
        <v>2.7719298245614041</v>
      </c>
      <c r="Y255" s="46"/>
      <c r="Z255" s="34">
        <v>0</v>
      </c>
      <c r="AA255" s="25">
        <f t="shared" si="69"/>
        <v>0</v>
      </c>
      <c r="AB255" s="10">
        <f t="shared" si="70"/>
        <v>0</v>
      </c>
      <c r="AC255" s="26">
        <f t="shared" si="71"/>
        <v>100</v>
      </c>
      <c r="AD255" s="47"/>
      <c r="AE255" s="26">
        <f t="shared" si="72"/>
        <v>0</v>
      </c>
      <c r="AF255" s="34">
        <v>0</v>
      </c>
      <c r="AG255" s="25">
        <f t="shared" si="73"/>
        <v>1</v>
      </c>
      <c r="AH255" s="10">
        <f t="shared" si="74"/>
        <v>0</v>
      </c>
      <c r="AI255" s="26">
        <f t="shared" si="75"/>
        <v>-100</v>
      </c>
      <c r="AJ255" s="47"/>
    </row>
    <row r="256" spans="2:36" ht="14.45">
      <c r="B256" s="22">
        <f t="shared" si="76"/>
        <v>0.16666666666666621</v>
      </c>
      <c r="D256" s="60" t="s">
        <v>112</v>
      </c>
      <c r="F256" s="31">
        <v>0</v>
      </c>
      <c r="G256" s="31">
        <v>0</v>
      </c>
      <c r="H256" s="52">
        <f t="shared" si="77"/>
        <v>4.3859649122844624E-4</v>
      </c>
      <c r="I256" s="44"/>
      <c r="J256" s="54">
        <f t="shared" si="62"/>
        <v>-50</v>
      </c>
      <c r="K256" s="55">
        <f t="shared" si="63"/>
        <v>2.0833333333351196E-2</v>
      </c>
      <c r="L256" s="54">
        <f>MIN(J$136:$J256)</f>
        <v>-50</v>
      </c>
      <c r="M256" s="55">
        <f>MIN(K$136:$K256)</f>
        <v>2.0833333333351196E-2</v>
      </c>
      <c r="N256" s="24">
        <f t="shared" si="64"/>
        <v>100</v>
      </c>
      <c r="O256" s="24">
        <f t="shared" si="65"/>
        <v>4.1666666666702393E-2</v>
      </c>
      <c r="P256" s="45"/>
      <c r="Q256" s="52">
        <f t="shared" si="78"/>
        <v>0.47368421052631582</v>
      </c>
      <c r="R256" s="24">
        <f t="shared" si="66"/>
        <v>27.700831024930746</v>
      </c>
      <c r="S256" s="24">
        <f t="shared" si="67"/>
        <v>22.5</v>
      </c>
      <c r="T256" s="45"/>
      <c r="U256" s="36">
        <f t="shared" si="68"/>
        <v>0</v>
      </c>
      <c r="V256" s="36">
        <f t="shared" si="79"/>
        <v>19.728070175438596</v>
      </c>
      <c r="W256" s="24">
        <f t="shared" si="80"/>
        <v>47.428901200369339</v>
      </c>
      <c r="X256" s="24">
        <f t="shared" si="81"/>
        <v>2.7719298245614041</v>
      </c>
      <c r="Y256" s="46"/>
      <c r="Z256" s="34">
        <v>0</v>
      </c>
      <c r="AA256" s="25">
        <f t="shared" si="69"/>
        <v>0</v>
      </c>
      <c r="AB256" s="10">
        <f t="shared" si="70"/>
        <v>0</v>
      </c>
      <c r="AC256" s="26">
        <f t="shared" si="71"/>
        <v>100</v>
      </c>
      <c r="AD256" s="47"/>
      <c r="AE256" s="26">
        <f t="shared" si="72"/>
        <v>0</v>
      </c>
      <c r="AF256" s="34">
        <v>0</v>
      </c>
      <c r="AG256" s="25">
        <f t="shared" si="73"/>
        <v>1</v>
      </c>
      <c r="AH256" s="10">
        <f t="shared" si="74"/>
        <v>0</v>
      </c>
      <c r="AI256" s="26">
        <f t="shared" si="75"/>
        <v>-100</v>
      </c>
      <c r="AJ256" s="47"/>
    </row>
  </sheetData>
  <mergeCells count="16">
    <mergeCell ref="E21:E24"/>
    <mergeCell ref="D11:E11"/>
    <mergeCell ref="Z14:AJ14"/>
    <mergeCell ref="Z15:AD15"/>
    <mergeCell ref="AF15:AJ15"/>
    <mergeCell ref="E17:E20"/>
    <mergeCell ref="E49:E52"/>
    <mergeCell ref="E53:E56"/>
    <mergeCell ref="E57:E60"/>
    <mergeCell ref="E61:E64"/>
    <mergeCell ref="E25:E28"/>
    <mergeCell ref="E29:E32"/>
    <mergeCell ref="E33:E36"/>
    <mergeCell ref="E37:E40"/>
    <mergeCell ref="E41:E44"/>
    <mergeCell ref="E45:E48"/>
  </mergeCells>
  <conditionalFormatting sqref="A17:A136 J17:Y256 F122:H256 G107:H121 F17:H106">
    <cfRule type="expression" dxfId="13" priority="5">
      <formula>$A17="GC"</formula>
    </cfRule>
    <cfRule type="expression" dxfId="12" priority="6">
      <formula>$A17="X"</formula>
    </cfRule>
  </conditionalFormatting>
  <conditionalFormatting sqref="B17:C136 B137:B256">
    <cfRule type="expression" dxfId="11" priority="3">
      <formula>$AA17="GC"</formula>
    </cfRule>
    <cfRule type="expression" dxfId="10" priority="4">
      <formula>$AA17="X"</formula>
    </cfRule>
  </conditionalFormatting>
  <conditionalFormatting sqref="D11">
    <cfRule type="containsText" dxfId="9" priority="8" operator="containsText" text="Breach">
      <formula>NOT(ISERROR(SEARCH("Breach",D11)))</formula>
    </cfRule>
  </conditionalFormatting>
  <conditionalFormatting sqref="D11:E11">
    <cfRule type="containsText" dxfId="8" priority="7" operator="containsText" text="Ok">
      <formula>NOT(ISERROR(SEARCH("Ok",D11)))</formula>
    </cfRule>
  </conditionalFormatting>
  <conditionalFormatting sqref="F107:F121">
    <cfRule type="expression" dxfId="7" priority="1">
      <formula>$A107="GC"</formula>
    </cfRule>
    <cfRule type="expression" dxfId="6" priority="2">
      <formula>$A107="X"</formula>
    </cfRule>
  </conditionalFormatting>
  <dataValidations count="1">
    <dataValidation type="list" allowBlank="1" showInputMessage="1" showErrorMessage="1" sqref="AD17:AD256 AJ17:AJ256" xr:uid="{C1996328-D6E6-46A5-8E50-F7404E11273C}">
      <formula1>$J$2:$J$7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207EB7-35DD-41ED-B9C2-DD72B42B84D7}">
  <dimension ref="A1:AJ256"/>
  <sheetViews>
    <sheetView showGridLines="0" tabSelected="1" topLeftCell="B84" zoomScale="90" zoomScaleNormal="90" workbookViewId="0">
      <pane xSplit="1" topLeftCell="C1" activePane="topRight" state="frozen"/>
      <selection pane="topRight" activeCell="F107" sqref="F107"/>
      <selection activeCell="B1" sqref="B1"/>
    </sheetView>
  </sheetViews>
  <sheetFormatPr defaultColWidth="9" defaultRowHeight="13.9"/>
  <cols>
    <col min="1" max="1" width="3.375" style="1" hidden="1" customWidth="1"/>
    <col min="2" max="2" width="13.375" style="1" customWidth="1"/>
    <col min="3" max="3" width="5.625" style="1" customWidth="1"/>
    <col min="4" max="4" width="14.25" style="1" customWidth="1"/>
    <col min="5" max="5" width="16.25" style="1" customWidth="1"/>
    <col min="6" max="6" width="17.75" style="1" customWidth="1"/>
    <col min="7" max="7" width="15.25" style="1" customWidth="1"/>
    <col min="8" max="8" width="12.375" style="1" customWidth="1"/>
    <col min="9" max="9" width="3.5" style="1" customWidth="1"/>
    <col min="10" max="13" width="13" style="1" customWidth="1"/>
    <col min="14" max="15" width="13" style="1" hidden="1" customWidth="1"/>
    <col min="16" max="16" width="1.75" style="1" hidden="1" customWidth="1"/>
    <col min="17" max="17" width="8.625" style="38" hidden="1" customWidth="1"/>
    <col min="18" max="19" width="13" style="1" hidden="1" customWidth="1"/>
    <col min="20" max="20" width="2.25" style="1" hidden="1" customWidth="1"/>
    <col min="21" max="22" width="11.375" style="1" hidden="1" customWidth="1"/>
    <col min="23" max="24" width="13" style="1" hidden="1" customWidth="1"/>
    <col min="25" max="25" width="21.75" style="1" customWidth="1"/>
    <col min="26" max="26" width="8.75" style="1" bestFit="1" customWidth="1"/>
    <col min="27" max="27" width="9.375" style="1" bestFit="1" customWidth="1"/>
    <col min="28" max="28" width="8.625" style="1" customWidth="1"/>
    <col min="29" max="29" width="11.25" style="1" bestFit="1" customWidth="1"/>
    <col min="30" max="31" width="8.625" style="1" customWidth="1"/>
    <col min="32" max="32" width="8.75" style="1" bestFit="1" customWidth="1"/>
    <col min="33" max="34" width="8.625" style="1" customWidth="1"/>
    <col min="35" max="35" width="10.25" style="1" bestFit="1" customWidth="1"/>
    <col min="36" max="37" width="8.625" style="1" customWidth="1"/>
    <col min="38" max="16384" width="9" style="1"/>
  </cols>
  <sheetData>
    <row r="1" spans="2:36" ht="14.45">
      <c r="B1" s="1" t="s">
        <v>47</v>
      </c>
      <c r="F1" s="2"/>
      <c r="G1" s="67" t="s">
        <v>113</v>
      </c>
      <c r="H1" s="3"/>
      <c r="I1" s="3"/>
      <c r="J1" s="3"/>
      <c r="K1" s="3"/>
      <c r="L1" s="3"/>
      <c r="M1" s="3"/>
      <c r="N1" s="3"/>
      <c r="O1" s="3"/>
      <c r="P1" s="3"/>
      <c r="Q1" s="18"/>
      <c r="R1" s="3"/>
      <c r="S1" s="3"/>
      <c r="T1" s="3"/>
      <c r="U1" s="3"/>
      <c r="V1" s="3"/>
      <c r="W1" s="3"/>
      <c r="X1" s="3"/>
      <c r="Z1" s="3"/>
      <c r="AA1" s="3"/>
      <c r="AB1" s="3"/>
      <c r="AC1" s="3"/>
      <c r="AD1" s="3"/>
      <c r="AE1" s="3"/>
      <c r="AF1" s="3"/>
      <c r="AG1" s="4"/>
    </row>
    <row r="2" spans="2:36">
      <c r="D2" s="5" t="s">
        <v>49</v>
      </c>
      <c r="E2" s="5" t="s">
        <v>50</v>
      </c>
      <c r="G2" s="65"/>
      <c r="AA2" s="6" t="s">
        <v>52</v>
      </c>
      <c r="AB2" s="7" t="s">
        <v>53</v>
      </c>
      <c r="AG2" s="4"/>
    </row>
    <row r="3" spans="2:36" ht="14.45">
      <c r="D3" s="8" t="s">
        <v>24</v>
      </c>
      <c r="E3" s="9" t="s">
        <v>10</v>
      </c>
      <c r="G3" s="66" t="s">
        <v>119</v>
      </c>
      <c r="H3" s="3"/>
      <c r="AA3" s="10" t="s">
        <v>54</v>
      </c>
      <c r="AB3" s="7" t="s">
        <v>55</v>
      </c>
      <c r="AG3" s="4"/>
    </row>
    <row r="4" spans="2:36">
      <c r="D4" s="11">
        <v>100</v>
      </c>
      <c r="E4" s="11">
        <v>50</v>
      </c>
      <c r="G4" s="1" t="s">
        <v>115</v>
      </c>
      <c r="AA4" s="12" t="s">
        <v>56</v>
      </c>
      <c r="AB4" s="7" t="s">
        <v>57</v>
      </c>
      <c r="AG4" s="4"/>
    </row>
    <row r="5" spans="2:36">
      <c r="D5" s="8" t="s">
        <v>58</v>
      </c>
      <c r="E5" s="9" t="s">
        <v>59</v>
      </c>
      <c r="AG5" s="4"/>
    </row>
    <row r="6" spans="2:36">
      <c r="D6" s="13">
        <v>0</v>
      </c>
      <c r="E6" s="13">
        <v>1</v>
      </c>
      <c r="U6" s="1">
        <f>30*50/60</f>
        <v>25</v>
      </c>
      <c r="AB6" s="1" t="s">
        <v>60</v>
      </c>
      <c r="AG6" s="4"/>
    </row>
    <row r="7" spans="2:36">
      <c r="D7" s="8" t="s">
        <v>61</v>
      </c>
      <c r="E7" s="9" t="s">
        <v>62</v>
      </c>
      <c r="I7" s="14"/>
      <c r="AB7" s="1" t="s">
        <v>63</v>
      </c>
      <c r="AG7" s="4"/>
    </row>
    <row r="8" spans="2:36">
      <c r="D8" s="13">
        <v>0.95</v>
      </c>
      <c r="E8" s="13">
        <v>0.95</v>
      </c>
      <c r="AG8" s="4"/>
    </row>
    <row r="9" spans="2:36">
      <c r="D9" s="15"/>
      <c r="AG9" s="4"/>
    </row>
    <row r="11" spans="2:36">
      <c r="C11" s="16" t="s">
        <v>64</v>
      </c>
      <c r="D11" s="77" t="str">
        <f>IF(SUM(AE17:AE136)&gt;0,"Breach","Ok")</f>
        <v>Ok</v>
      </c>
      <c r="E11" s="78"/>
    </row>
    <row r="13" spans="2:36">
      <c r="U13" s="37" t="s">
        <v>65</v>
      </c>
    </row>
    <row r="14" spans="2:36">
      <c r="B14" s="1" t="s">
        <v>66</v>
      </c>
      <c r="J14" s="18"/>
      <c r="K14" s="18"/>
      <c r="L14" s="18"/>
      <c r="M14" s="18"/>
      <c r="N14" s="3" t="s">
        <v>67</v>
      </c>
      <c r="O14" s="3" t="s">
        <v>67</v>
      </c>
      <c r="P14" s="3"/>
      <c r="Q14" s="37" t="s">
        <v>68</v>
      </c>
      <c r="R14" s="3" t="s">
        <v>69</v>
      </c>
      <c r="S14" s="3" t="s">
        <v>69</v>
      </c>
      <c r="T14" s="3"/>
      <c r="U14" s="37" t="s">
        <v>70</v>
      </c>
      <c r="V14" s="3"/>
      <c r="W14" s="3"/>
      <c r="X14" s="3"/>
      <c r="Z14" s="70" t="s">
        <v>71</v>
      </c>
      <c r="AA14" s="71"/>
      <c r="AB14" s="71"/>
      <c r="AC14" s="71"/>
      <c r="AD14" s="71"/>
      <c r="AE14" s="71"/>
      <c r="AF14" s="71"/>
      <c r="AG14" s="71"/>
      <c r="AH14" s="71"/>
      <c r="AI14" s="71"/>
      <c r="AJ14" s="72"/>
    </row>
    <row r="15" spans="2:36">
      <c r="B15" s="30">
        <f ca="1">INT(NOW())</f>
        <v>45763</v>
      </c>
      <c r="C15" s="33"/>
      <c r="J15" s="18" t="s">
        <v>72</v>
      </c>
      <c r="K15" s="18" t="s">
        <v>72</v>
      </c>
      <c r="L15" s="56" t="s">
        <v>73</v>
      </c>
      <c r="M15" s="56" t="s">
        <v>73</v>
      </c>
      <c r="N15" s="18" t="s">
        <v>74</v>
      </c>
      <c r="O15" s="18" t="s">
        <v>74</v>
      </c>
      <c r="P15" s="18"/>
      <c r="Q15" s="37" t="s">
        <v>75</v>
      </c>
      <c r="R15" s="18" t="s">
        <v>76</v>
      </c>
      <c r="S15" s="18" t="s">
        <v>77</v>
      </c>
      <c r="T15" s="18"/>
      <c r="U15" s="37" t="s">
        <v>78</v>
      </c>
      <c r="V15" s="18" t="s">
        <v>79</v>
      </c>
      <c r="W15" s="18" t="s">
        <v>80</v>
      </c>
      <c r="X15" s="18" t="s">
        <v>81</v>
      </c>
      <c r="Z15" s="76" t="s">
        <v>82</v>
      </c>
      <c r="AA15" s="68"/>
      <c r="AB15" s="68"/>
      <c r="AC15" s="68"/>
      <c r="AD15" s="68"/>
      <c r="AE15" s="17" t="s">
        <v>83</v>
      </c>
      <c r="AF15" s="68" t="s">
        <v>84</v>
      </c>
      <c r="AG15" s="68"/>
      <c r="AH15" s="68"/>
      <c r="AI15" s="68"/>
      <c r="AJ15" s="69"/>
    </row>
    <row r="16" spans="2:36">
      <c r="B16" s="3" t="s">
        <v>85</v>
      </c>
      <c r="C16" s="3"/>
      <c r="F16" s="18" t="s">
        <v>86</v>
      </c>
      <c r="G16" s="18" t="s">
        <v>87</v>
      </c>
      <c r="H16" s="18" t="s">
        <v>68</v>
      </c>
      <c r="J16" s="18" t="s">
        <v>88</v>
      </c>
      <c r="K16" s="18" t="s">
        <v>89</v>
      </c>
      <c r="L16" s="56" t="s">
        <v>88</v>
      </c>
      <c r="M16" s="56" t="s">
        <v>89</v>
      </c>
      <c r="N16" s="18" t="s">
        <v>90</v>
      </c>
      <c r="O16" s="18" t="s">
        <v>91</v>
      </c>
      <c r="P16" s="18"/>
      <c r="Q16" s="37" t="s">
        <v>92</v>
      </c>
      <c r="R16" s="18" t="s">
        <v>93</v>
      </c>
      <c r="S16" s="18" t="s">
        <v>94</v>
      </c>
      <c r="T16" s="18"/>
      <c r="U16" s="37" t="s">
        <v>95</v>
      </c>
      <c r="V16" s="18" t="s">
        <v>70</v>
      </c>
      <c r="W16" s="18" t="s">
        <v>41</v>
      </c>
      <c r="X16" s="18" t="s">
        <v>40</v>
      </c>
      <c r="Y16" s="18"/>
      <c r="Z16" s="19" t="s">
        <v>96</v>
      </c>
      <c r="AA16" s="20" t="s">
        <v>97</v>
      </c>
      <c r="AB16" s="20" t="s">
        <v>98</v>
      </c>
      <c r="AC16" s="20" t="s">
        <v>99</v>
      </c>
      <c r="AD16" s="20" t="s">
        <v>100</v>
      </c>
      <c r="AE16" s="20" t="s">
        <v>101</v>
      </c>
      <c r="AF16" s="19" t="s">
        <v>102</v>
      </c>
      <c r="AG16" s="20" t="s">
        <v>103</v>
      </c>
      <c r="AH16" s="20" t="s">
        <v>98</v>
      </c>
      <c r="AI16" s="20" t="s">
        <v>104</v>
      </c>
      <c r="AJ16" s="20" t="s">
        <v>100</v>
      </c>
    </row>
    <row r="17" spans="1:36">
      <c r="A17" s="21">
        <f t="shared" ref="A17:A64" ca="1" si="0">IF(AND(NOW()-$B17&lt;(1/48),NOW()-$B17&gt;0),"X",IF(AND($B17-NOW()&gt;(2/48),$B17-NOW()&lt;(3/48)),"GC",0))</f>
        <v>0</v>
      </c>
      <c r="B17" s="22">
        <v>6.9444444444444447E-4</v>
      </c>
      <c r="C17" s="23"/>
      <c r="D17" s="49" t="s">
        <v>105</v>
      </c>
      <c r="E17" s="73"/>
      <c r="F17" s="31">
        <v>0</v>
      </c>
      <c r="G17" s="31">
        <v>0</v>
      </c>
      <c r="H17" s="53">
        <v>1</v>
      </c>
      <c r="J17" s="54">
        <f>IF((-((($E$4*(1-H17))-((1-$E$6)*$E$4)-$AH17)/$D$8))&lt;(-$E$4*1),-$E$4*1,((($E$4*(1-H17))-((1-$E$6)*$E$4)-$AH17)/$D$8))</f>
        <v>0</v>
      </c>
      <c r="K17" s="55">
        <f>IF((((($E$4*H17)-($E$4*$D$6)-$AB17)*$E$8))*1&gt;$E$4,$E$4*1,((($E$4*H17)-($E$4*$D$6)-$AB17)*$E$8))</f>
        <v>47.5</v>
      </c>
      <c r="L17" s="54">
        <f>MIN(J17:$J$136)</f>
        <v>0</v>
      </c>
      <c r="M17" s="55">
        <f>MIN(K17:$K$136)</f>
        <v>25.020833333333346</v>
      </c>
      <c r="N17" s="24">
        <f>MAX(-$D$4,-J17*2)</f>
        <v>0</v>
      </c>
      <c r="O17" s="24">
        <f>MIN($D$4,K17*2)</f>
        <v>95</v>
      </c>
      <c r="P17" s="35"/>
      <c r="Q17" s="39">
        <f>H17</f>
        <v>1</v>
      </c>
      <c r="R17" s="24">
        <f>IF((-((($E$4*(1-Q17))-((1-$E$6)*$E$4)-$AH17)/$D$8))&lt;(-$E$4*1),-$E$4*1,((($E$4*(1-Q17))-((1-$E$6)*$E$4)-$AH17)/$D$8))</f>
        <v>0</v>
      </c>
      <c r="S17" s="24">
        <f>IF((((($E$4*Q17)-($E$4*$D$6)-$AB17)*$E$8))*1&gt;$E$4,$E$4*1,((($E$4*Q17)-($E$4*$D$6)-$AB17)*$E$8))</f>
        <v>47.5</v>
      </c>
      <c r="T17" s="35"/>
      <c r="U17" s="36">
        <f>IF(G17&gt;0,G17*(1/60)*$E$8,G17*(1/60)/$D$8)</f>
        <v>0</v>
      </c>
      <c r="V17" s="36">
        <v>0</v>
      </c>
      <c r="W17" s="24">
        <f>J17</f>
        <v>0</v>
      </c>
      <c r="X17" s="24">
        <f>K17</f>
        <v>47.5</v>
      </c>
      <c r="Y17" s="32" t="str">
        <f ca="1">IF(A17="X","Dispatch timeframe",IF(A17="GC","Scheduling timeframe",""))</f>
        <v/>
      </c>
      <c r="Z17" s="34">
        <v>0</v>
      </c>
      <c r="AA17" s="25">
        <f>(AB17/$E$4)+$D$6</f>
        <v>0</v>
      </c>
      <c r="AB17" s="10">
        <f>Z17*IF(AD$17="DC",0.25,IF(AD$17="DM",0.5,1))</f>
        <v>0</v>
      </c>
      <c r="AC17" s="26">
        <f>$D$4-Z17</f>
        <v>100</v>
      </c>
      <c r="AD17" s="34"/>
      <c r="AE17" s="26">
        <f>IF(OR(H17&lt;AA17,H17&gt;AG17),1,0)</f>
        <v>0</v>
      </c>
      <c r="AF17" s="34">
        <v>0</v>
      </c>
      <c r="AG17" s="25">
        <f>1-(AH17/$E$4)-(1-$E$6)</f>
        <v>1</v>
      </c>
      <c r="AH17" s="10">
        <f>AF17*IF(AJ$17="DC",0.25,IF(AJ$17="DM",0.5,1))</f>
        <v>0</v>
      </c>
      <c r="AI17" s="26">
        <f>AF17-$D$4</f>
        <v>-100</v>
      </c>
      <c r="AJ17" s="34"/>
    </row>
    <row r="18" spans="1:36">
      <c r="A18" s="22">
        <f t="shared" ca="1" si="0"/>
        <v>0</v>
      </c>
      <c r="B18" s="22">
        <f>B17+1/(48*30)</f>
        <v>1.3888888888888889E-3</v>
      </c>
      <c r="C18" s="27"/>
      <c r="D18" s="49" t="s">
        <v>105</v>
      </c>
      <c r="E18" s="74"/>
      <c r="F18" s="31">
        <v>0</v>
      </c>
      <c r="G18" s="31">
        <v>0</v>
      </c>
      <c r="H18" s="52">
        <f>H17-(IF((F17+G17)&gt;0,(((F17+G17)*(1/60))/$E$8),(((F17+G17)*(1/60))*$D$8))/$E$4)</f>
        <v>1</v>
      </c>
      <c r="J18" s="54">
        <f t="shared" ref="J18:J81" si="1">IF((-((($E$4*(1-H18))-((1-$E$6)*$E$4)-$AH18)/$D$8))&lt;(-$E$4*1),-$E$4*1,((($E$4*(1-H18))-((1-$E$6)*$E$4)-$AH18)/$D$8))</f>
        <v>0</v>
      </c>
      <c r="K18" s="55">
        <f t="shared" ref="K18:K81" si="2">IF((((($E$4*H18)-($E$4*$D$6)-$AB18)*$E$8))*1&gt;$E$4,$E$4*1,((($E$4*H18)-($E$4*$D$6)-$AB18)*$E$8))</f>
        <v>47.5</v>
      </c>
      <c r="L18" s="54">
        <f>MIN(J18:$J$136)</f>
        <v>0</v>
      </c>
      <c r="M18" s="55">
        <f>MIN(K18:$K$136)</f>
        <v>25.020833333333346</v>
      </c>
      <c r="N18" s="24">
        <f t="shared" ref="N18:N81" si="3">MAX(-$D$4,-J18*2)</f>
        <v>0</v>
      </c>
      <c r="O18" s="24">
        <f t="shared" ref="O18:O81" si="4">MIN($D$4,K18*2)</f>
        <v>95</v>
      </c>
      <c r="P18" s="35"/>
      <c r="Q18" s="52">
        <f>Q17-(IF((F17)&gt;0,(((F17)*(1/60))/$E$8),(((F17)*(1/60))*$D$8))/$E$4)</f>
        <v>1</v>
      </c>
      <c r="R18" s="24">
        <f t="shared" ref="R18:R81" si="5">IF((-((($E$4*(1-Q18))-((1-$E$6)*$E$4)-$AH18)/$D$8))&lt;(-$E$4*1),-$E$4*1,((($E$4*(1-Q18))-((1-$E$6)*$E$4)-$AH18)/$D$8))</f>
        <v>0</v>
      </c>
      <c r="S18" s="24">
        <f t="shared" ref="S18:S81" si="6">IF((((($E$4*Q18)-($E$4*$D$6)-$AB18)*$E$8))*1&gt;$E$4,$E$4*1,((($E$4*Q18)-($E$4*$D$6)-$AB18)*$E$8))</f>
        <v>47.5</v>
      </c>
      <c r="T18" s="35"/>
      <c r="U18" s="36">
        <f t="shared" ref="U18:U81" si="7">IF(G18&gt;0,G18*(1/60)*$E$8,G18*(1/60)/$D$8)</f>
        <v>0</v>
      </c>
      <c r="V18" s="36">
        <f>V17+U17</f>
        <v>0</v>
      </c>
      <c r="W18" s="24">
        <f>R18+V18</f>
        <v>0</v>
      </c>
      <c r="X18" s="24">
        <f>S18-V18</f>
        <v>47.5</v>
      </c>
      <c r="Y18" s="32" t="str">
        <f t="shared" ref="Y18:Y64" ca="1" si="8">IF(A18="X","Dispatch timeframe",IF(A18="GC","Scheduling timeframe",""))</f>
        <v/>
      </c>
      <c r="Z18" s="34">
        <v>0</v>
      </c>
      <c r="AA18" s="25">
        <f t="shared" ref="AA18:AA81" si="9">(AB18/$E$4)+$D$6</f>
        <v>0</v>
      </c>
      <c r="AB18" s="10">
        <f t="shared" ref="AB18:AB81" si="10">Z18*IF(AD$17="DC",0.25,IF(AD$17="DM",0.5,1))</f>
        <v>0</v>
      </c>
      <c r="AC18" s="26">
        <f t="shared" ref="AC18:AC81" si="11">$D$4-Z18</f>
        <v>100</v>
      </c>
      <c r="AD18" s="34"/>
      <c r="AE18" s="26">
        <f t="shared" ref="AE18:AE81" si="12">IF(OR(H18&lt;AA18,H18&gt;AG18),1,0)</f>
        <v>0</v>
      </c>
      <c r="AF18" s="34">
        <v>0</v>
      </c>
      <c r="AG18" s="25">
        <f t="shared" ref="AG18:AG81" si="13">1-(AH18/$E$4)-(1-$E$6)</f>
        <v>1</v>
      </c>
      <c r="AH18" s="10">
        <f t="shared" ref="AH18:AH81" si="14">AF18*IF(AJ$17="DC",0.25,IF(AJ$17="DM",0.5,1))</f>
        <v>0</v>
      </c>
      <c r="AI18" s="26">
        <f t="shared" ref="AI18:AI81" si="15">AF18-$D$4</f>
        <v>-100</v>
      </c>
      <c r="AJ18" s="34"/>
    </row>
    <row r="19" spans="1:36">
      <c r="A19" s="22">
        <f t="shared" ca="1" si="0"/>
        <v>0</v>
      </c>
      <c r="B19" s="22">
        <f t="shared" ref="B19:B82" si="16">B18+1/(48*30)</f>
        <v>2.0833333333333333E-3</v>
      </c>
      <c r="C19" s="27"/>
      <c r="D19" s="49" t="s">
        <v>105</v>
      </c>
      <c r="E19" s="74"/>
      <c r="F19" s="31">
        <v>0</v>
      </c>
      <c r="G19" s="31">
        <v>0</v>
      </c>
      <c r="H19" s="52">
        <f t="shared" ref="H19:H82" si="17">H18-(IF((F18+G18)&gt;0,(((F18+G18)*(1/60))/$E$8),(((F18+G18)*(1/60))*$D$8))/$E$4)</f>
        <v>1</v>
      </c>
      <c r="J19" s="54">
        <f t="shared" si="1"/>
        <v>0</v>
      </c>
      <c r="K19" s="55">
        <f t="shared" si="2"/>
        <v>47.5</v>
      </c>
      <c r="L19" s="54">
        <f>MIN(J19:$J$136)</f>
        <v>0</v>
      </c>
      <c r="M19" s="55">
        <f>MIN(K19:$K$136)</f>
        <v>25.020833333333346</v>
      </c>
      <c r="N19" s="24">
        <f t="shared" si="3"/>
        <v>0</v>
      </c>
      <c r="O19" s="24">
        <f t="shared" si="4"/>
        <v>95</v>
      </c>
      <c r="P19" s="35"/>
      <c r="Q19" s="52">
        <f t="shared" ref="Q19:Q82" si="18">Q18-(IF((F18)&gt;0,(((F18)*(1/60))/$E$8),(((F18)*(1/60))*$D$8))/$E$4)</f>
        <v>1</v>
      </c>
      <c r="R19" s="24">
        <f t="shared" si="5"/>
        <v>0</v>
      </c>
      <c r="S19" s="24">
        <f t="shared" si="6"/>
        <v>47.5</v>
      </c>
      <c r="T19" s="35"/>
      <c r="U19" s="36">
        <f t="shared" si="7"/>
        <v>0</v>
      </c>
      <c r="V19" s="36">
        <f t="shared" ref="V19:V82" si="19">V18+U18</f>
        <v>0</v>
      </c>
      <c r="W19" s="24">
        <f t="shared" ref="W19:W82" si="20">R19+V19</f>
        <v>0</v>
      </c>
      <c r="X19" s="24">
        <f t="shared" ref="X19:X82" si="21">S19-V19</f>
        <v>47.5</v>
      </c>
      <c r="Y19" s="32" t="str">
        <f t="shared" ca="1" si="8"/>
        <v/>
      </c>
      <c r="Z19" s="34">
        <v>0</v>
      </c>
      <c r="AA19" s="25">
        <f t="shared" si="9"/>
        <v>0</v>
      </c>
      <c r="AB19" s="10">
        <f t="shared" si="10"/>
        <v>0</v>
      </c>
      <c r="AC19" s="26">
        <f t="shared" si="11"/>
        <v>100</v>
      </c>
      <c r="AD19" s="34"/>
      <c r="AE19" s="26">
        <f t="shared" si="12"/>
        <v>0</v>
      </c>
      <c r="AF19" s="34">
        <v>0</v>
      </c>
      <c r="AG19" s="25">
        <f t="shared" si="13"/>
        <v>1</v>
      </c>
      <c r="AH19" s="10">
        <f t="shared" si="14"/>
        <v>0</v>
      </c>
      <c r="AI19" s="26">
        <f t="shared" si="15"/>
        <v>-100</v>
      </c>
      <c r="AJ19" s="34"/>
    </row>
    <row r="20" spans="1:36">
      <c r="A20" s="22">
        <f t="shared" ca="1" si="0"/>
        <v>0</v>
      </c>
      <c r="B20" s="22">
        <f t="shared" si="16"/>
        <v>2.7777777777777779E-3</v>
      </c>
      <c r="C20" s="27"/>
      <c r="D20" s="49" t="s">
        <v>105</v>
      </c>
      <c r="E20" s="75"/>
      <c r="F20" s="31">
        <v>0</v>
      </c>
      <c r="G20" s="31">
        <v>0</v>
      </c>
      <c r="H20" s="52">
        <f t="shared" si="17"/>
        <v>1</v>
      </c>
      <c r="J20" s="54">
        <f t="shared" si="1"/>
        <v>0</v>
      </c>
      <c r="K20" s="55">
        <f t="shared" si="2"/>
        <v>47.5</v>
      </c>
      <c r="L20" s="54">
        <f>MIN(J20:$J$136)</f>
        <v>0</v>
      </c>
      <c r="M20" s="55">
        <f>MIN(K20:$K$136)</f>
        <v>25.020833333333346</v>
      </c>
      <c r="N20" s="24">
        <f t="shared" si="3"/>
        <v>0</v>
      </c>
      <c r="O20" s="24">
        <f t="shared" si="4"/>
        <v>95</v>
      </c>
      <c r="P20" s="35"/>
      <c r="Q20" s="52">
        <f t="shared" si="18"/>
        <v>1</v>
      </c>
      <c r="R20" s="24">
        <f t="shared" si="5"/>
        <v>0</v>
      </c>
      <c r="S20" s="24">
        <f t="shared" si="6"/>
        <v>47.5</v>
      </c>
      <c r="T20" s="35"/>
      <c r="U20" s="36">
        <f t="shared" si="7"/>
        <v>0</v>
      </c>
      <c r="V20" s="36">
        <f t="shared" si="19"/>
        <v>0</v>
      </c>
      <c r="W20" s="24">
        <f t="shared" si="20"/>
        <v>0</v>
      </c>
      <c r="X20" s="24">
        <f t="shared" si="21"/>
        <v>47.5</v>
      </c>
      <c r="Y20" s="32" t="str">
        <f t="shared" ca="1" si="8"/>
        <v/>
      </c>
      <c r="Z20" s="34">
        <v>0</v>
      </c>
      <c r="AA20" s="25">
        <f t="shared" si="9"/>
        <v>0</v>
      </c>
      <c r="AB20" s="10">
        <f t="shared" si="10"/>
        <v>0</v>
      </c>
      <c r="AC20" s="26">
        <f t="shared" si="11"/>
        <v>100</v>
      </c>
      <c r="AD20" s="34"/>
      <c r="AE20" s="26">
        <f t="shared" si="12"/>
        <v>0</v>
      </c>
      <c r="AF20" s="34">
        <v>0</v>
      </c>
      <c r="AG20" s="25">
        <f t="shared" si="13"/>
        <v>1</v>
      </c>
      <c r="AH20" s="10">
        <f t="shared" si="14"/>
        <v>0</v>
      </c>
      <c r="AI20" s="26">
        <f t="shared" si="15"/>
        <v>-100</v>
      </c>
      <c r="AJ20" s="34"/>
    </row>
    <row r="21" spans="1:36">
      <c r="A21" s="22">
        <f t="shared" ca="1" si="0"/>
        <v>0</v>
      </c>
      <c r="B21" s="22">
        <f t="shared" si="16"/>
        <v>3.4722222222222225E-3</v>
      </c>
      <c r="C21" s="27"/>
      <c r="D21" s="49" t="s">
        <v>105</v>
      </c>
      <c r="E21" s="73"/>
      <c r="F21" s="31">
        <v>0</v>
      </c>
      <c r="G21" s="31">
        <v>0</v>
      </c>
      <c r="H21" s="52">
        <f t="shared" si="17"/>
        <v>1</v>
      </c>
      <c r="J21" s="54">
        <f t="shared" si="1"/>
        <v>0</v>
      </c>
      <c r="K21" s="55">
        <f t="shared" si="2"/>
        <v>47.5</v>
      </c>
      <c r="L21" s="54">
        <f>MIN(J21:$J$136)</f>
        <v>0</v>
      </c>
      <c r="M21" s="55">
        <f>MIN(K21:$K$136)</f>
        <v>25.020833333333346</v>
      </c>
      <c r="N21" s="24">
        <f t="shared" si="3"/>
        <v>0</v>
      </c>
      <c r="O21" s="24">
        <f t="shared" si="4"/>
        <v>95</v>
      </c>
      <c r="P21" s="35"/>
      <c r="Q21" s="52">
        <f t="shared" si="18"/>
        <v>1</v>
      </c>
      <c r="R21" s="24">
        <f t="shared" si="5"/>
        <v>0</v>
      </c>
      <c r="S21" s="24">
        <f t="shared" si="6"/>
        <v>47.5</v>
      </c>
      <c r="T21" s="35"/>
      <c r="U21" s="36">
        <f t="shared" si="7"/>
        <v>0</v>
      </c>
      <c r="V21" s="36">
        <f t="shared" si="19"/>
        <v>0</v>
      </c>
      <c r="W21" s="24">
        <f t="shared" si="20"/>
        <v>0</v>
      </c>
      <c r="X21" s="24">
        <f t="shared" si="21"/>
        <v>47.5</v>
      </c>
      <c r="Y21" s="32" t="str">
        <f t="shared" ca="1" si="8"/>
        <v/>
      </c>
      <c r="Z21" s="34">
        <v>0</v>
      </c>
      <c r="AA21" s="25">
        <f t="shared" si="9"/>
        <v>0</v>
      </c>
      <c r="AB21" s="10">
        <f t="shared" si="10"/>
        <v>0</v>
      </c>
      <c r="AC21" s="26">
        <f t="shared" si="11"/>
        <v>100</v>
      </c>
      <c r="AD21" s="34"/>
      <c r="AE21" s="26">
        <f t="shared" si="12"/>
        <v>0</v>
      </c>
      <c r="AF21" s="34">
        <v>0</v>
      </c>
      <c r="AG21" s="25">
        <f t="shared" si="13"/>
        <v>1</v>
      </c>
      <c r="AH21" s="10">
        <f t="shared" si="14"/>
        <v>0</v>
      </c>
      <c r="AI21" s="26">
        <f t="shared" si="15"/>
        <v>-100</v>
      </c>
      <c r="AJ21" s="34"/>
    </row>
    <row r="22" spans="1:36">
      <c r="A22" s="22">
        <f t="shared" ca="1" si="0"/>
        <v>0</v>
      </c>
      <c r="B22" s="22">
        <f t="shared" si="16"/>
        <v>4.1666666666666666E-3</v>
      </c>
      <c r="C22" s="27"/>
      <c r="D22" s="49" t="s">
        <v>105</v>
      </c>
      <c r="E22" s="74"/>
      <c r="F22" s="31">
        <v>0</v>
      </c>
      <c r="G22" s="31">
        <v>0</v>
      </c>
      <c r="H22" s="52">
        <f t="shared" si="17"/>
        <v>1</v>
      </c>
      <c r="J22" s="54">
        <f t="shared" si="1"/>
        <v>0</v>
      </c>
      <c r="K22" s="55">
        <f t="shared" si="2"/>
        <v>47.5</v>
      </c>
      <c r="L22" s="54">
        <f>MIN(J22:$J$136)</f>
        <v>0</v>
      </c>
      <c r="M22" s="55">
        <f>MIN(K22:$K$136)</f>
        <v>25.020833333333346</v>
      </c>
      <c r="N22" s="24">
        <f t="shared" si="3"/>
        <v>0</v>
      </c>
      <c r="O22" s="24">
        <f t="shared" si="4"/>
        <v>95</v>
      </c>
      <c r="P22" s="35"/>
      <c r="Q22" s="52">
        <f t="shared" si="18"/>
        <v>1</v>
      </c>
      <c r="R22" s="24">
        <f t="shared" si="5"/>
        <v>0</v>
      </c>
      <c r="S22" s="24">
        <f t="shared" si="6"/>
        <v>47.5</v>
      </c>
      <c r="T22" s="35"/>
      <c r="U22" s="36">
        <f t="shared" si="7"/>
        <v>0</v>
      </c>
      <c r="V22" s="36">
        <f t="shared" si="19"/>
        <v>0</v>
      </c>
      <c r="W22" s="24">
        <f t="shared" si="20"/>
        <v>0</v>
      </c>
      <c r="X22" s="24">
        <f t="shared" si="21"/>
        <v>47.5</v>
      </c>
      <c r="Y22" s="32" t="str">
        <f t="shared" ca="1" si="8"/>
        <v/>
      </c>
      <c r="Z22" s="34">
        <v>0</v>
      </c>
      <c r="AA22" s="25">
        <f t="shared" si="9"/>
        <v>0</v>
      </c>
      <c r="AB22" s="10">
        <f t="shared" si="10"/>
        <v>0</v>
      </c>
      <c r="AC22" s="26">
        <f t="shared" si="11"/>
        <v>100</v>
      </c>
      <c r="AD22" s="34"/>
      <c r="AE22" s="26">
        <f t="shared" si="12"/>
        <v>0</v>
      </c>
      <c r="AF22" s="34">
        <v>0</v>
      </c>
      <c r="AG22" s="25">
        <f t="shared" si="13"/>
        <v>1</v>
      </c>
      <c r="AH22" s="10">
        <f t="shared" si="14"/>
        <v>0</v>
      </c>
      <c r="AI22" s="26">
        <f t="shared" si="15"/>
        <v>-100</v>
      </c>
      <c r="AJ22" s="34"/>
    </row>
    <row r="23" spans="1:36">
      <c r="A23" s="22">
        <f t="shared" ca="1" si="0"/>
        <v>0</v>
      </c>
      <c r="B23" s="22">
        <f t="shared" si="16"/>
        <v>4.8611111111111112E-3</v>
      </c>
      <c r="C23" s="27"/>
      <c r="D23" s="49" t="s">
        <v>105</v>
      </c>
      <c r="E23" s="74"/>
      <c r="F23" s="31">
        <v>0</v>
      </c>
      <c r="G23" s="31">
        <v>0</v>
      </c>
      <c r="H23" s="52">
        <f t="shared" si="17"/>
        <v>1</v>
      </c>
      <c r="J23" s="54">
        <f t="shared" si="1"/>
        <v>0</v>
      </c>
      <c r="K23" s="55">
        <f t="shared" si="2"/>
        <v>47.5</v>
      </c>
      <c r="L23" s="54">
        <f>MIN(J23:$J$136)</f>
        <v>0</v>
      </c>
      <c r="M23" s="55">
        <f>MIN(K23:$K$136)</f>
        <v>25.020833333333346</v>
      </c>
      <c r="N23" s="24">
        <f t="shared" si="3"/>
        <v>0</v>
      </c>
      <c r="O23" s="24">
        <f t="shared" si="4"/>
        <v>95</v>
      </c>
      <c r="P23" s="35"/>
      <c r="Q23" s="52">
        <f t="shared" si="18"/>
        <v>1</v>
      </c>
      <c r="R23" s="24">
        <f t="shared" si="5"/>
        <v>0</v>
      </c>
      <c r="S23" s="24">
        <f t="shared" si="6"/>
        <v>47.5</v>
      </c>
      <c r="T23" s="35"/>
      <c r="U23" s="36">
        <f t="shared" si="7"/>
        <v>0</v>
      </c>
      <c r="V23" s="36">
        <f t="shared" si="19"/>
        <v>0</v>
      </c>
      <c r="W23" s="24">
        <f t="shared" si="20"/>
        <v>0</v>
      </c>
      <c r="X23" s="24">
        <f t="shared" si="21"/>
        <v>47.5</v>
      </c>
      <c r="Y23" s="32" t="str">
        <f t="shared" ca="1" si="8"/>
        <v/>
      </c>
      <c r="Z23" s="34">
        <v>0</v>
      </c>
      <c r="AA23" s="25">
        <f t="shared" si="9"/>
        <v>0</v>
      </c>
      <c r="AB23" s="10">
        <f t="shared" si="10"/>
        <v>0</v>
      </c>
      <c r="AC23" s="26">
        <f t="shared" si="11"/>
        <v>100</v>
      </c>
      <c r="AD23" s="34"/>
      <c r="AE23" s="26">
        <f t="shared" si="12"/>
        <v>0</v>
      </c>
      <c r="AF23" s="34">
        <v>0</v>
      </c>
      <c r="AG23" s="25">
        <f t="shared" si="13"/>
        <v>1</v>
      </c>
      <c r="AH23" s="10">
        <f t="shared" si="14"/>
        <v>0</v>
      </c>
      <c r="AI23" s="26">
        <f t="shared" si="15"/>
        <v>-100</v>
      </c>
      <c r="AJ23" s="34"/>
    </row>
    <row r="24" spans="1:36">
      <c r="A24" s="28">
        <f t="shared" ca="1" si="0"/>
        <v>0</v>
      </c>
      <c r="B24" s="22">
        <f t="shared" si="16"/>
        <v>5.5555555555555558E-3</v>
      </c>
      <c r="C24" s="29"/>
      <c r="D24" s="49" t="s">
        <v>105</v>
      </c>
      <c r="E24" s="75"/>
      <c r="F24" s="31">
        <v>0</v>
      </c>
      <c r="G24" s="31">
        <v>0</v>
      </c>
      <c r="H24" s="52">
        <f t="shared" si="17"/>
        <v>1</v>
      </c>
      <c r="J24" s="54">
        <f t="shared" si="1"/>
        <v>0</v>
      </c>
      <c r="K24" s="55">
        <f t="shared" si="2"/>
        <v>47.5</v>
      </c>
      <c r="L24" s="54">
        <f>MIN(J24:$J$136)</f>
        <v>0</v>
      </c>
      <c r="M24" s="55">
        <f>MIN(K24:$K$136)</f>
        <v>25.020833333333346</v>
      </c>
      <c r="N24" s="24">
        <f t="shared" si="3"/>
        <v>0</v>
      </c>
      <c r="O24" s="24">
        <f t="shared" si="4"/>
        <v>95</v>
      </c>
      <c r="P24" s="35"/>
      <c r="Q24" s="52">
        <f t="shared" si="18"/>
        <v>1</v>
      </c>
      <c r="R24" s="24">
        <f t="shared" si="5"/>
        <v>0</v>
      </c>
      <c r="S24" s="24">
        <f t="shared" si="6"/>
        <v>47.5</v>
      </c>
      <c r="T24" s="35"/>
      <c r="U24" s="36">
        <f t="shared" si="7"/>
        <v>0</v>
      </c>
      <c r="V24" s="36">
        <f t="shared" si="19"/>
        <v>0</v>
      </c>
      <c r="W24" s="24">
        <f t="shared" si="20"/>
        <v>0</v>
      </c>
      <c r="X24" s="24">
        <f t="shared" si="21"/>
        <v>47.5</v>
      </c>
      <c r="Y24" s="32" t="str">
        <f t="shared" ca="1" si="8"/>
        <v/>
      </c>
      <c r="Z24" s="34">
        <v>0</v>
      </c>
      <c r="AA24" s="25">
        <f t="shared" si="9"/>
        <v>0</v>
      </c>
      <c r="AB24" s="10">
        <f t="shared" si="10"/>
        <v>0</v>
      </c>
      <c r="AC24" s="26">
        <f t="shared" si="11"/>
        <v>100</v>
      </c>
      <c r="AD24" s="34"/>
      <c r="AE24" s="26">
        <f t="shared" si="12"/>
        <v>0</v>
      </c>
      <c r="AF24" s="34">
        <v>0</v>
      </c>
      <c r="AG24" s="25">
        <f t="shared" si="13"/>
        <v>1</v>
      </c>
      <c r="AH24" s="10">
        <f t="shared" si="14"/>
        <v>0</v>
      </c>
      <c r="AI24" s="26">
        <f t="shared" si="15"/>
        <v>-100</v>
      </c>
      <c r="AJ24" s="34"/>
    </row>
    <row r="25" spans="1:36">
      <c r="A25" s="22">
        <f t="shared" ca="1" si="0"/>
        <v>0</v>
      </c>
      <c r="B25" s="22">
        <f t="shared" si="16"/>
        <v>6.2500000000000003E-3</v>
      </c>
      <c r="C25" s="27"/>
      <c r="D25" s="49" t="s">
        <v>105</v>
      </c>
      <c r="E25" s="73"/>
      <c r="F25" s="31">
        <v>0</v>
      </c>
      <c r="G25" s="31">
        <v>0</v>
      </c>
      <c r="H25" s="52">
        <f t="shared" si="17"/>
        <v>1</v>
      </c>
      <c r="J25" s="54">
        <f t="shared" si="1"/>
        <v>0</v>
      </c>
      <c r="K25" s="55">
        <f t="shared" si="2"/>
        <v>47.5</v>
      </c>
      <c r="L25" s="54">
        <f>MIN(J25:$J$136)</f>
        <v>0</v>
      </c>
      <c r="M25" s="55">
        <f>MIN(K25:$K$136)</f>
        <v>25.020833333333346</v>
      </c>
      <c r="N25" s="24">
        <f t="shared" si="3"/>
        <v>0</v>
      </c>
      <c r="O25" s="24">
        <f t="shared" si="4"/>
        <v>95</v>
      </c>
      <c r="P25" s="35"/>
      <c r="Q25" s="52">
        <f t="shared" si="18"/>
        <v>1</v>
      </c>
      <c r="R25" s="24">
        <f t="shared" si="5"/>
        <v>0</v>
      </c>
      <c r="S25" s="24">
        <f t="shared" si="6"/>
        <v>47.5</v>
      </c>
      <c r="T25" s="35"/>
      <c r="U25" s="36">
        <f t="shared" si="7"/>
        <v>0</v>
      </c>
      <c r="V25" s="36">
        <f t="shared" si="19"/>
        <v>0</v>
      </c>
      <c r="W25" s="24">
        <f t="shared" si="20"/>
        <v>0</v>
      </c>
      <c r="X25" s="24">
        <f t="shared" si="21"/>
        <v>47.5</v>
      </c>
      <c r="Y25" s="32" t="str">
        <f t="shared" ca="1" si="8"/>
        <v/>
      </c>
      <c r="Z25" s="34">
        <v>0</v>
      </c>
      <c r="AA25" s="25">
        <f t="shared" si="9"/>
        <v>0</v>
      </c>
      <c r="AB25" s="10">
        <f t="shared" si="10"/>
        <v>0</v>
      </c>
      <c r="AC25" s="26">
        <f t="shared" si="11"/>
        <v>100</v>
      </c>
      <c r="AD25" s="34"/>
      <c r="AE25" s="26">
        <f t="shared" si="12"/>
        <v>0</v>
      </c>
      <c r="AF25" s="34">
        <v>0</v>
      </c>
      <c r="AG25" s="25">
        <f t="shared" si="13"/>
        <v>1</v>
      </c>
      <c r="AH25" s="10">
        <f t="shared" si="14"/>
        <v>0</v>
      </c>
      <c r="AI25" s="26">
        <f t="shared" si="15"/>
        <v>-100</v>
      </c>
      <c r="AJ25" s="34"/>
    </row>
    <row r="26" spans="1:36">
      <c r="A26" s="22">
        <f t="shared" ca="1" si="0"/>
        <v>0</v>
      </c>
      <c r="B26" s="22">
        <f t="shared" si="16"/>
        <v>6.9444444444444449E-3</v>
      </c>
      <c r="C26" s="27"/>
      <c r="D26" s="49" t="s">
        <v>105</v>
      </c>
      <c r="E26" s="74"/>
      <c r="F26" s="31">
        <v>0</v>
      </c>
      <c r="G26" s="31">
        <v>100</v>
      </c>
      <c r="H26" s="52">
        <f t="shared" si="17"/>
        <v>1</v>
      </c>
      <c r="J26" s="54">
        <f t="shared" si="1"/>
        <v>0</v>
      </c>
      <c r="K26" s="55">
        <f t="shared" si="2"/>
        <v>47.5</v>
      </c>
      <c r="L26" s="54">
        <f>MIN(J26:$J$136)</f>
        <v>0</v>
      </c>
      <c r="M26" s="55">
        <f>MIN(K26:$K$136)</f>
        <v>25.020833333333346</v>
      </c>
      <c r="N26" s="24">
        <f t="shared" si="3"/>
        <v>0</v>
      </c>
      <c r="O26" s="24">
        <f t="shared" si="4"/>
        <v>95</v>
      </c>
      <c r="P26" s="35"/>
      <c r="Q26" s="52">
        <f t="shared" si="18"/>
        <v>1</v>
      </c>
      <c r="R26" s="24">
        <f t="shared" si="5"/>
        <v>0</v>
      </c>
      <c r="S26" s="24">
        <f t="shared" si="6"/>
        <v>47.5</v>
      </c>
      <c r="T26" s="35"/>
      <c r="U26" s="36">
        <f t="shared" si="7"/>
        <v>1.5833333333333333</v>
      </c>
      <c r="V26" s="36">
        <f t="shared" si="19"/>
        <v>0</v>
      </c>
      <c r="W26" s="24">
        <f t="shared" si="20"/>
        <v>0</v>
      </c>
      <c r="X26" s="24">
        <f t="shared" si="21"/>
        <v>47.5</v>
      </c>
      <c r="Y26" s="32" t="str">
        <f t="shared" ca="1" si="8"/>
        <v/>
      </c>
      <c r="Z26" s="34">
        <v>0</v>
      </c>
      <c r="AA26" s="25">
        <f t="shared" si="9"/>
        <v>0</v>
      </c>
      <c r="AB26" s="10">
        <f t="shared" si="10"/>
        <v>0</v>
      </c>
      <c r="AC26" s="26">
        <f t="shared" si="11"/>
        <v>100</v>
      </c>
      <c r="AD26" s="34"/>
      <c r="AE26" s="26">
        <f t="shared" si="12"/>
        <v>0</v>
      </c>
      <c r="AF26" s="34">
        <v>0</v>
      </c>
      <c r="AG26" s="25">
        <f t="shared" si="13"/>
        <v>1</v>
      </c>
      <c r="AH26" s="10">
        <f t="shared" si="14"/>
        <v>0</v>
      </c>
      <c r="AI26" s="26">
        <f t="shared" si="15"/>
        <v>-100</v>
      </c>
      <c r="AJ26" s="34"/>
    </row>
    <row r="27" spans="1:36">
      <c r="A27" s="22">
        <f t="shared" ca="1" si="0"/>
        <v>0</v>
      </c>
      <c r="B27" s="22">
        <f t="shared" si="16"/>
        <v>7.6388888888888895E-3</v>
      </c>
      <c r="C27" s="27"/>
      <c r="D27" s="49" t="s">
        <v>105</v>
      </c>
      <c r="E27" s="74"/>
      <c r="F27" s="31">
        <v>0</v>
      </c>
      <c r="G27" s="31">
        <v>100</v>
      </c>
      <c r="H27" s="52">
        <f t="shared" si="17"/>
        <v>0.96491228070175439</v>
      </c>
      <c r="J27" s="54">
        <f t="shared" si="1"/>
        <v>1.8467220683287164</v>
      </c>
      <c r="K27" s="55">
        <f t="shared" si="2"/>
        <v>45.833333333333329</v>
      </c>
      <c r="L27" s="54">
        <f>MIN(J27:$J$136)</f>
        <v>1.8467220683287164</v>
      </c>
      <c r="M27" s="55">
        <f>MIN(K27:$K$136)</f>
        <v>25.020833333333346</v>
      </c>
      <c r="N27" s="24">
        <f t="shared" si="3"/>
        <v>-3.6934441366574329</v>
      </c>
      <c r="O27" s="24">
        <f t="shared" si="4"/>
        <v>91.666666666666657</v>
      </c>
      <c r="P27" s="35"/>
      <c r="Q27" s="52">
        <f t="shared" si="18"/>
        <v>1</v>
      </c>
      <c r="R27" s="24">
        <f t="shared" si="5"/>
        <v>0</v>
      </c>
      <c r="S27" s="24">
        <f t="shared" si="6"/>
        <v>47.5</v>
      </c>
      <c r="T27" s="35"/>
      <c r="U27" s="36">
        <f t="shared" si="7"/>
        <v>1.5833333333333333</v>
      </c>
      <c r="V27" s="36">
        <f t="shared" si="19"/>
        <v>1.5833333333333333</v>
      </c>
      <c r="W27" s="24">
        <f t="shared" si="20"/>
        <v>1.5833333333333333</v>
      </c>
      <c r="X27" s="24">
        <f t="shared" si="21"/>
        <v>45.916666666666664</v>
      </c>
      <c r="Y27" s="32" t="str">
        <f t="shared" ca="1" si="8"/>
        <v/>
      </c>
      <c r="Z27" s="34">
        <v>0</v>
      </c>
      <c r="AA27" s="25">
        <f t="shared" si="9"/>
        <v>0</v>
      </c>
      <c r="AB27" s="10">
        <f t="shared" si="10"/>
        <v>0</v>
      </c>
      <c r="AC27" s="26">
        <f t="shared" si="11"/>
        <v>100</v>
      </c>
      <c r="AD27" s="34"/>
      <c r="AE27" s="26">
        <f t="shared" si="12"/>
        <v>0</v>
      </c>
      <c r="AF27" s="34">
        <v>0</v>
      </c>
      <c r="AG27" s="25">
        <f t="shared" si="13"/>
        <v>1</v>
      </c>
      <c r="AH27" s="10">
        <f t="shared" si="14"/>
        <v>0</v>
      </c>
      <c r="AI27" s="26">
        <f t="shared" si="15"/>
        <v>-100</v>
      </c>
      <c r="AJ27" s="34"/>
    </row>
    <row r="28" spans="1:36">
      <c r="A28" s="22">
        <f t="shared" ca="1" si="0"/>
        <v>0</v>
      </c>
      <c r="B28" s="22">
        <f t="shared" si="16"/>
        <v>8.3333333333333332E-3</v>
      </c>
      <c r="C28" s="27"/>
      <c r="D28" s="49" t="s">
        <v>105</v>
      </c>
      <c r="E28" s="75"/>
      <c r="F28" s="31">
        <v>0</v>
      </c>
      <c r="G28" s="31">
        <v>100</v>
      </c>
      <c r="H28" s="52">
        <f t="shared" si="17"/>
        <v>0.92982456140350878</v>
      </c>
      <c r="J28" s="54">
        <f t="shared" si="1"/>
        <v>3.6934441366574329</v>
      </c>
      <c r="K28" s="55">
        <f t="shared" si="2"/>
        <v>44.166666666666664</v>
      </c>
      <c r="L28" s="54">
        <f>MIN(J28:$J$136)</f>
        <v>3.6934441366574329</v>
      </c>
      <c r="M28" s="55">
        <f>MIN(K28:$K$136)</f>
        <v>25.020833333333346</v>
      </c>
      <c r="N28" s="24">
        <f t="shared" si="3"/>
        <v>-7.3868882733148657</v>
      </c>
      <c r="O28" s="24">
        <f t="shared" si="4"/>
        <v>88.333333333333329</v>
      </c>
      <c r="P28" s="35"/>
      <c r="Q28" s="52">
        <f t="shared" si="18"/>
        <v>1</v>
      </c>
      <c r="R28" s="24">
        <f t="shared" si="5"/>
        <v>0</v>
      </c>
      <c r="S28" s="24">
        <f t="shared" si="6"/>
        <v>47.5</v>
      </c>
      <c r="T28" s="35"/>
      <c r="U28" s="36">
        <f t="shared" si="7"/>
        <v>1.5833333333333333</v>
      </c>
      <c r="V28" s="36">
        <f t="shared" si="19"/>
        <v>3.1666666666666665</v>
      </c>
      <c r="W28" s="24">
        <f t="shared" si="20"/>
        <v>3.1666666666666665</v>
      </c>
      <c r="X28" s="24">
        <f t="shared" si="21"/>
        <v>44.333333333333336</v>
      </c>
      <c r="Y28" s="32" t="str">
        <f t="shared" ca="1" si="8"/>
        <v/>
      </c>
      <c r="Z28" s="34">
        <v>0</v>
      </c>
      <c r="AA28" s="25">
        <f t="shared" si="9"/>
        <v>0</v>
      </c>
      <c r="AB28" s="10">
        <f t="shared" si="10"/>
        <v>0</v>
      </c>
      <c r="AC28" s="26">
        <f t="shared" si="11"/>
        <v>100</v>
      </c>
      <c r="AD28" s="34"/>
      <c r="AE28" s="26">
        <f t="shared" si="12"/>
        <v>0</v>
      </c>
      <c r="AF28" s="34">
        <v>0</v>
      </c>
      <c r="AG28" s="25">
        <f t="shared" si="13"/>
        <v>1</v>
      </c>
      <c r="AH28" s="10">
        <f t="shared" si="14"/>
        <v>0</v>
      </c>
      <c r="AI28" s="26">
        <f t="shared" si="15"/>
        <v>-100</v>
      </c>
      <c r="AJ28" s="34"/>
    </row>
    <row r="29" spans="1:36">
      <c r="A29" s="22">
        <f t="shared" ca="1" si="0"/>
        <v>0</v>
      </c>
      <c r="B29" s="22">
        <f t="shared" si="16"/>
        <v>9.0277777777777769E-3</v>
      </c>
      <c r="C29" s="27"/>
      <c r="D29" s="49" t="s">
        <v>105</v>
      </c>
      <c r="E29" s="73"/>
      <c r="F29" s="31">
        <v>0</v>
      </c>
      <c r="G29" s="31">
        <v>100</v>
      </c>
      <c r="H29" s="52">
        <f t="shared" si="17"/>
        <v>0.89473684210526316</v>
      </c>
      <c r="J29" s="54">
        <f t="shared" si="1"/>
        <v>5.5401662049861491</v>
      </c>
      <c r="K29" s="55">
        <f t="shared" si="2"/>
        <v>42.5</v>
      </c>
      <c r="L29" s="54">
        <f>MIN(J29:$J$136)</f>
        <v>5.5401662049861491</v>
      </c>
      <c r="M29" s="55">
        <f>MIN(K29:$K$136)</f>
        <v>25.020833333333346</v>
      </c>
      <c r="N29" s="24">
        <f t="shared" si="3"/>
        <v>-11.080332409972298</v>
      </c>
      <c r="O29" s="24">
        <f t="shared" si="4"/>
        <v>85</v>
      </c>
      <c r="P29" s="35"/>
      <c r="Q29" s="52">
        <f t="shared" si="18"/>
        <v>1</v>
      </c>
      <c r="R29" s="24">
        <f t="shared" si="5"/>
        <v>0</v>
      </c>
      <c r="S29" s="24">
        <f t="shared" si="6"/>
        <v>47.5</v>
      </c>
      <c r="T29" s="35"/>
      <c r="U29" s="36">
        <f t="shared" si="7"/>
        <v>1.5833333333333333</v>
      </c>
      <c r="V29" s="36">
        <f t="shared" si="19"/>
        <v>4.75</v>
      </c>
      <c r="W29" s="24">
        <f t="shared" si="20"/>
        <v>4.75</v>
      </c>
      <c r="X29" s="24">
        <f t="shared" si="21"/>
        <v>42.75</v>
      </c>
      <c r="Y29" s="32" t="str">
        <f t="shared" ca="1" si="8"/>
        <v/>
      </c>
      <c r="Z29" s="34">
        <v>0</v>
      </c>
      <c r="AA29" s="25">
        <f t="shared" si="9"/>
        <v>0</v>
      </c>
      <c r="AB29" s="10">
        <f t="shared" si="10"/>
        <v>0</v>
      </c>
      <c r="AC29" s="26">
        <f t="shared" si="11"/>
        <v>100</v>
      </c>
      <c r="AD29" s="34"/>
      <c r="AE29" s="26">
        <f t="shared" si="12"/>
        <v>0</v>
      </c>
      <c r="AF29" s="34">
        <v>0</v>
      </c>
      <c r="AG29" s="25">
        <f t="shared" si="13"/>
        <v>1</v>
      </c>
      <c r="AH29" s="10">
        <f t="shared" si="14"/>
        <v>0</v>
      </c>
      <c r="AI29" s="26">
        <f t="shared" si="15"/>
        <v>-100</v>
      </c>
      <c r="AJ29" s="34"/>
    </row>
    <row r="30" spans="1:36">
      <c r="A30" s="22">
        <f t="shared" ca="1" si="0"/>
        <v>0</v>
      </c>
      <c r="B30" s="22">
        <f t="shared" si="16"/>
        <v>9.7222222222222206E-3</v>
      </c>
      <c r="C30" s="27"/>
      <c r="D30" s="49" t="s">
        <v>105</v>
      </c>
      <c r="E30" s="74"/>
      <c r="F30" s="31">
        <v>0</v>
      </c>
      <c r="G30" s="31">
        <v>100</v>
      </c>
      <c r="H30" s="52">
        <f t="shared" si="17"/>
        <v>0.85964912280701755</v>
      </c>
      <c r="J30" s="54">
        <f t="shared" si="1"/>
        <v>7.3868882733148657</v>
      </c>
      <c r="K30" s="55">
        <f t="shared" si="2"/>
        <v>40.833333333333329</v>
      </c>
      <c r="L30" s="54">
        <f>MIN(J30:$J$136)</f>
        <v>7.3868882733148657</v>
      </c>
      <c r="M30" s="55">
        <f>MIN(K30:$K$136)</f>
        <v>25.020833333333346</v>
      </c>
      <c r="N30" s="24">
        <f t="shared" si="3"/>
        <v>-14.773776546629731</v>
      </c>
      <c r="O30" s="24">
        <f t="shared" si="4"/>
        <v>81.666666666666657</v>
      </c>
      <c r="P30" s="35"/>
      <c r="Q30" s="52">
        <f t="shared" si="18"/>
        <v>1</v>
      </c>
      <c r="R30" s="24">
        <f t="shared" si="5"/>
        <v>0</v>
      </c>
      <c r="S30" s="24">
        <f t="shared" si="6"/>
        <v>47.5</v>
      </c>
      <c r="T30" s="35"/>
      <c r="U30" s="36">
        <f t="shared" si="7"/>
        <v>1.5833333333333333</v>
      </c>
      <c r="V30" s="36">
        <f t="shared" si="19"/>
        <v>6.333333333333333</v>
      </c>
      <c r="W30" s="24">
        <f t="shared" si="20"/>
        <v>6.333333333333333</v>
      </c>
      <c r="X30" s="24">
        <f t="shared" si="21"/>
        <v>41.166666666666664</v>
      </c>
      <c r="Y30" s="32" t="str">
        <f t="shared" ca="1" si="8"/>
        <v/>
      </c>
      <c r="Z30" s="34">
        <v>0</v>
      </c>
      <c r="AA30" s="25">
        <f t="shared" si="9"/>
        <v>0</v>
      </c>
      <c r="AB30" s="10">
        <f t="shared" si="10"/>
        <v>0</v>
      </c>
      <c r="AC30" s="26">
        <f t="shared" si="11"/>
        <v>100</v>
      </c>
      <c r="AD30" s="34"/>
      <c r="AE30" s="26">
        <f t="shared" si="12"/>
        <v>0</v>
      </c>
      <c r="AF30" s="34">
        <v>0</v>
      </c>
      <c r="AG30" s="25">
        <f t="shared" si="13"/>
        <v>1</v>
      </c>
      <c r="AH30" s="10">
        <f t="shared" si="14"/>
        <v>0</v>
      </c>
      <c r="AI30" s="26">
        <f t="shared" si="15"/>
        <v>-100</v>
      </c>
      <c r="AJ30" s="34"/>
    </row>
    <row r="31" spans="1:36">
      <c r="A31" s="22">
        <f t="shared" ca="1" si="0"/>
        <v>0</v>
      </c>
      <c r="B31" s="22">
        <f t="shared" si="16"/>
        <v>1.0416666666666664E-2</v>
      </c>
      <c r="C31" s="27"/>
      <c r="D31" s="49" t="s">
        <v>105</v>
      </c>
      <c r="E31" s="74"/>
      <c r="F31" s="31">
        <v>0</v>
      </c>
      <c r="G31" s="31">
        <v>100</v>
      </c>
      <c r="H31" s="52">
        <f t="shared" si="17"/>
        <v>0.82456140350877194</v>
      </c>
      <c r="J31" s="54">
        <f t="shared" si="1"/>
        <v>9.2336103416435815</v>
      </c>
      <c r="K31" s="55">
        <f t="shared" si="2"/>
        <v>39.166666666666664</v>
      </c>
      <c r="L31" s="54">
        <f>MIN(J31:$J$136)</f>
        <v>9.2336103416435815</v>
      </c>
      <c r="M31" s="55">
        <f>MIN(K31:$K$136)</f>
        <v>25.020833333333346</v>
      </c>
      <c r="N31" s="24">
        <f t="shared" si="3"/>
        <v>-18.467220683287163</v>
      </c>
      <c r="O31" s="24">
        <f t="shared" si="4"/>
        <v>78.333333333333329</v>
      </c>
      <c r="P31" s="35"/>
      <c r="Q31" s="52">
        <f t="shared" si="18"/>
        <v>1</v>
      </c>
      <c r="R31" s="24">
        <f t="shared" si="5"/>
        <v>0</v>
      </c>
      <c r="S31" s="24">
        <f t="shared" si="6"/>
        <v>47.5</v>
      </c>
      <c r="T31" s="35"/>
      <c r="U31" s="36">
        <f t="shared" si="7"/>
        <v>1.5833333333333333</v>
      </c>
      <c r="V31" s="36">
        <f t="shared" si="19"/>
        <v>7.9166666666666661</v>
      </c>
      <c r="W31" s="24">
        <f t="shared" si="20"/>
        <v>7.9166666666666661</v>
      </c>
      <c r="X31" s="24">
        <f t="shared" si="21"/>
        <v>39.583333333333336</v>
      </c>
      <c r="Y31" s="32" t="str">
        <f t="shared" ca="1" si="8"/>
        <v/>
      </c>
      <c r="Z31" s="34">
        <v>0</v>
      </c>
      <c r="AA31" s="25">
        <f t="shared" si="9"/>
        <v>0</v>
      </c>
      <c r="AB31" s="10">
        <f t="shared" si="10"/>
        <v>0</v>
      </c>
      <c r="AC31" s="26">
        <f t="shared" si="11"/>
        <v>100</v>
      </c>
      <c r="AD31" s="34"/>
      <c r="AE31" s="26">
        <f t="shared" si="12"/>
        <v>0</v>
      </c>
      <c r="AF31" s="34">
        <v>0</v>
      </c>
      <c r="AG31" s="25">
        <f t="shared" si="13"/>
        <v>1</v>
      </c>
      <c r="AH31" s="10">
        <f t="shared" si="14"/>
        <v>0</v>
      </c>
      <c r="AI31" s="26">
        <f t="shared" si="15"/>
        <v>-100</v>
      </c>
      <c r="AJ31" s="34"/>
    </row>
    <row r="32" spans="1:36">
      <c r="A32" s="28">
        <f t="shared" ca="1" si="0"/>
        <v>0</v>
      </c>
      <c r="B32" s="22">
        <f t="shared" si="16"/>
        <v>1.1111111111111108E-2</v>
      </c>
      <c r="C32" s="29"/>
      <c r="D32" s="49" t="s">
        <v>105</v>
      </c>
      <c r="E32" s="75"/>
      <c r="F32" s="31">
        <v>0</v>
      </c>
      <c r="G32" s="31">
        <v>100</v>
      </c>
      <c r="H32" s="52">
        <f t="shared" si="17"/>
        <v>0.78947368421052633</v>
      </c>
      <c r="J32" s="54">
        <f t="shared" si="1"/>
        <v>11.080332409972298</v>
      </c>
      <c r="K32" s="55">
        <f t="shared" si="2"/>
        <v>37.5</v>
      </c>
      <c r="L32" s="54">
        <f>MIN(J32:$J$136)</f>
        <v>11.080332409972298</v>
      </c>
      <c r="M32" s="55">
        <f>MIN(K32:$K$136)</f>
        <v>25.020833333333346</v>
      </c>
      <c r="N32" s="24">
        <f t="shared" si="3"/>
        <v>-22.160664819944596</v>
      </c>
      <c r="O32" s="24">
        <f t="shared" si="4"/>
        <v>75</v>
      </c>
      <c r="P32" s="35"/>
      <c r="Q32" s="52">
        <f t="shared" si="18"/>
        <v>1</v>
      </c>
      <c r="R32" s="24">
        <f t="shared" si="5"/>
        <v>0</v>
      </c>
      <c r="S32" s="24">
        <f t="shared" si="6"/>
        <v>47.5</v>
      </c>
      <c r="T32" s="35"/>
      <c r="U32" s="36">
        <f t="shared" si="7"/>
        <v>1.5833333333333333</v>
      </c>
      <c r="V32" s="36">
        <f t="shared" si="19"/>
        <v>9.5</v>
      </c>
      <c r="W32" s="24">
        <f t="shared" si="20"/>
        <v>9.5</v>
      </c>
      <c r="X32" s="24">
        <f t="shared" si="21"/>
        <v>38</v>
      </c>
      <c r="Y32" s="32" t="str">
        <f t="shared" ca="1" si="8"/>
        <v/>
      </c>
      <c r="Z32" s="34">
        <v>0</v>
      </c>
      <c r="AA32" s="25">
        <f t="shared" si="9"/>
        <v>0</v>
      </c>
      <c r="AB32" s="10">
        <f t="shared" si="10"/>
        <v>0</v>
      </c>
      <c r="AC32" s="26">
        <f t="shared" si="11"/>
        <v>100</v>
      </c>
      <c r="AD32" s="34"/>
      <c r="AE32" s="26">
        <f t="shared" si="12"/>
        <v>0</v>
      </c>
      <c r="AF32" s="34">
        <v>0</v>
      </c>
      <c r="AG32" s="25">
        <f t="shared" si="13"/>
        <v>1</v>
      </c>
      <c r="AH32" s="10">
        <f t="shared" si="14"/>
        <v>0</v>
      </c>
      <c r="AI32" s="26">
        <f t="shared" si="15"/>
        <v>-100</v>
      </c>
      <c r="AJ32" s="34"/>
    </row>
    <row r="33" spans="1:36">
      <c r="A33" s="22">
        <f t="shared" ca="1" si="0"/>
        <v>0</v>
      </c>
      <c r="B33" s="22">
        <f t="shared" si="16"/>
        <v>1.1805555555555552E-2</v>
      </c>
      <c r="C33" s="27"/>
      <c r="D33" s="49" t="s">
        <v>105</v>
      </c>
      <c r="E33" s="73"/>
      <c r="F33" s="31">
        <v>0</v>
      </c>
      <c r="G33" s="31">
        <v>100</v>
      </c>
      <c r="H33" s="52">
        <f t="shared" si="17"/>
        <v>0.75438596491228072</v>
      </c>
      <c r="J33" s="54">
        <f t="shared" si="1"/>
        <v>12.927054478301015</v>
      </c>
      <c r="K33" s="55">
        <f t="shared" si="2"/>
        <v>35.833333333333329</v>
      </c>
      <c r="L33" s="54">
        <f>MIN(J33:$J$136)</f>
        <v>11.98060941828253</v>
      </c>
      <c r="M33" s="55">
        <f>MIN(K33:$K$136)</f>
        <v>25.020833333333346</v>
      </c>
      <c r="N33" s="24">
        <f t="shared" si="3"/>
        <v>-25.85410895660203</v>
      </c>
      <c r="O33" s="24">
        <f t="shared" si="4"/>
        <v>71.666666666666657</v>
      </c>
      <c r="P33" s="35"/>
      <c r="Q33" s="52">
        <f t="shared" si="18"/>
        <v>1</v>
      </c>
      <c r="R33" s="24">
        <f t="shared" si="5"/>
        <v>0</v>
      </c>
      <c r="S33" s="24">
        <f t="shared" si="6"/>
        <v>47.5</v>
      </c>
      <c r="T33" s="35"/>
      <c r="U33" s="36">
        <f t="shared" si="7"/>
        <v>1.5833333333333333</v>
      </c>
      <c r="V33" s="36">
        <f t="shared" si="19"/>
        <v>11.083333333333334</v>
      </c>
      <c r="W33" s="24">
        <f t="shared" si="20"/>
        <v>11.083333333333334</v>
      </c>
      <c r="X33" s="24">
        <f t="shared" si="21"/>
        <v>36.416666666666664</v>
      </c>
      <c r="Y33" s="32" t="str">
        <f t="shared" ca="1" si="8"/>
        <v/>
      </c>
      <c r="Z33" s="34">
        <v>0</v>
      </c>
      <c r="AA33" s="25">
        <f t="shared" si="9"/>
        <v>0</v>
      </c>
      <c r="AB33" s="10">
        <f t="shared" si="10"/>
        <v>0</v>
      </c>
      <c r="AC33" s="26">
        <f t="shared" si="11"/>
        <v>100</v>
      </c>
      <c r="AD33" s="34"/>
      <c r="AE33" s="26">
        <f t="shared" si="12"/>
        <v>0</v>
      </c>
      <c r="AF33" s="34">
        <v>0</v>
      </c>
      <c r="AG33" s="25">
        <f t="shared" si="13"/>
        <v>1</v>
      </c>
      <c r="AH33" s="10">
        <f t="shared" si="14"/>
        <v>0</v>
      </c>
      <c r="AI33" s="26">
        <f t="shared" si="15"/>
        <v>-100</v>
      </c>
      <c r="AJ33" s="34"/>
    </row>
    <row r="34" spans="1:36">
      <c r="A34" s="22">
        <f t="shared" ca="1" si="0"/>
        <v>0</v>
      </c>
      <c r="B34" s="22">
        <f t="shared" si="16"/>
        <v>1.2499999999999995E-2</v>
      </c>
      <c r="C34" s="27"/>
      <c r="D34" s="49" t="s">
        <v>105</v>
      </c>
      <c r="E34" s="74"/>
      <c r="F34" s="31">
        <v>0</v>
      </c>
      <c r="G34" s="31">
        <v>100</v>
      </c>
      <c r="H34" s="52">
        <f t="shared" si="17"/>
        <v>0.7192982456140351</v>
      </c>
      <c r="J34" s="54">
        <f t="shared" si="1"/>
        <v>14.773776546629731</v>
      </c>
      <c r="K34" s="55">
        <f t="shared" si="2"/>
        <v>34.166666666666664</v>
      </c>
      <c r="L34" s="54">
        <f>MIN(J34:$J$136)</f>
        <v>11.98060941828253</v>
      </c>
      <c r="M34" s="55">
        <f>MIN(K34:$K$136)</f>
        <v>25.020833333333346</v>
      </c>
      <c r="N34" s="24">
        <f t="shared" si="3"/>
        <v>-29.547553093259463</v>
      </c>
      <c r="O34" s="24">
        <f t="shared" si="4"/>
        <v>68.333333333333329</v>
      </c>
      <c r="P34" s="35"/>
      <c r="Q34" s="52">
        <f t="shared" si="18"/>
        <v>1</v>
      </c>
      <c r="R34" s="24">
        <f t="shared" si="5"/>
        <v>0</v>
      </c>
      <c r="S34" s="24">
        <f t="shared" si="6"/>
        <v>47.5</v>
      </c>
      <c r="T34" s="35"/>
      <c r="U34" s="36">
        <f t="shared" si="7"/>
        <v>1.5833333333333333</v>
      </c>
      <c r="V34" s="36">
        <f t="shared" si="19"/>
        <v>12.666666666666668</v>
      </c>
      <c r="W34" s="24">
        <f t="shared" si="20"/>
        <v>12.666666666666668</v>
      </c>
      <c r="X34" s="24">
        <f t="shared" si="21"/>
        <v>34.833333333333329</v>
      </c>
      <c r="Y34" s="32" t="str">
        <f t="shared" ca="1" si="8"/>
        <v/>
      </c>
      <c r="Z34" s="34">
        <v>0</v>
      </c>
      <c r="AA34" s="25">
        <f t="shared" si="9"/>
        <v>0</v>
      </c>
      <c r="AB34" s="10">
        <f t="shared" si="10"/>
        <v>0</v>
      </c>
      <c r="AC34" s="26">
        <f t="shared" si="11"/>
        <v>100</v>
      </c>
      <c r="AD34" s="34"/>
      <c r="AE34" s="26">
        <f t="shared" si="12"/>
        <v>0</v>
      </c>
      <c r="AF34" s="34">
        <v>0</v>
      </c>
      <c r="AG34" s="25">
        <f t="shared" si="13"/>
        <v>1</v>
      </c>
      <c r="AH34" s="10">
        <f t="shared" si="14"/>
        <v>0</v>
      </c>
      <c r="AI34" s="26">
        <f t="shared" si="15"/>
        <v>-100</v>
      </c>
      <c r="AJ34" s="34"/>
    </row>
    <row r="35" spans="1:36">
      <c r="A35" s="22">
        <f t="shared" ca="1" si="0"/>
        <v>0</v>
      </c>
      <c r="B35" s="22">
        <f t="shared" si="16"/>
        <v>1.3194444444444439E-2</v>
      </c>
      <c r="C35" s="27"/>
      <c r="D35" s="49" t="s">
        <v>105</v>
      </c>
      <c r="E35" s="74"/>
      <c r="F35" s="31">
        <v>0</v>
      </c>
      <c r="G35" s="31">
        <v>100</v>
      </c>
      <c r="H35" s="52">
        <f t="shared" si="17"/>
        <v>0.68421052631578949</v>
      </c>
      <c r="J35" s="54">
        <f t="shared" si="1"/>
        <v>16.62049861495845</v>
      </c>
      <c r="K35" s="55">
        <f t="shared" si="2"/>
        <v>32.5</v>
      </c>
      <c r="L35" s="54">
        <f>MIN(J35:$J$136)</f>
        <v>11.98060941828253</v>
      </c>
      <c r="M35" s="55">
        <f>MIN(K35:$K$136)</f>
        <v>25.020833333333346</v>
      </c>
      <c r="N35" s="24">
        <f t="shared" si="3"/>
        <v>-33.2409972299169</v>
      </c>
      <c r="O35" s="24">
        <f t="shared" si="4"/>
        <v>65</v>
      </c>
      <c r="P35" s="35"/>
      <c r="Q35" s="52">
        <f t="shared" si="18"/>
        <v>1</v>
      </c>
      <c r="R35" s="24">
        <f t="shared" si="5"/>
        <v>0</v>
      </c>
      <c r="S35" s="24">
        <f t="shared" si="6"/>
        <v>47.5</v>
      </c>
      <c r="T35" s="35"/>
      <c r="U35" s="36">
        <f t="shared" si="7"/>
        <v>1.5833333333333333</v>
      </c>
      <c r="V35" s="36">
        <f t="shared" si="19"/>
        <v>14.250000000000002</v>
      </c>
      <c r="W35" s="24">
        <f t="shared" si="20"/>
        <v>14.250000000000002</v>
      </c>
      <c r="X35" s="24">
        <f t="shared" si="21"/>
        <v>33.25</v>
      </c>
      <c r="Y35" s="32" t="str">
        <f t="shared" ca="1" si="8"/>
        <v/>
      </c>
      <c r="Z35" s="34">
        <v>0</v>
      </c>
      <c r="AA35" s="25">
        <f t="shared" si="9"/>
        <v>0</v>
      </c>
      <c r="AB35" s="10">
        <f t="shared" si="10"/>
        <v>0</v>
      </c>
      <c r="AC35" s="26">
        <f t="shared" si="11"/>
        <v>100</v>
      </c>
      <c r="AD35" s="34"/>
      <c r="AE35" s="26">
        <f t="shared" si="12"/>
        <v>0</v>
      </c>
      <c r="AF35" s="34">
        <v>0</v>
      </c>
      <c r="AG35" s="25">
        <f t="shared" si="13"/>
        <v>1</v>
      </c>
      <c r="AH35" s="10">
        <f t="shared" si="14"/>
        <v>0</v>
      </c>
      <c r="AI35" s="26">
        <f t="shared" si="15"/>
        <v>-100</v>
      </c>
      <c r="AJ35" s="34"/>
    </row>
    <row r="36" spans="1:36">
      <c r="A36" s="22">
        <f t="shared" ca="1" si="0"/>
        <v>0</v>
      </c>
      <c r="B36" s="22">
        <f t="shared" si="16"/>
        <v>1.3888888888888883E-2</v>
      </c>
      <c r="C36" s="27"/>
      <c r="D36" s="49" t="s">
        <v>105</v>
      </c>
      <c r="E36" s="75"/>
      <c r="F36" s="31">
        <v>0</v>
      </c>
      <c r="G36" s="31">
        <v>100</v>
      </c>
      <c r="H36" s="52">
        <f t="shared" si="17"/>
        <v>0.64912280701754388</v>
      </c>
      <c r="J36" s="54">
        <f t="shared" si="1"/>
        <v>18.467220683287163</v>
      </c>
      <c r="K36" s="55">
        <f t="shared" si="2"/>
        <v>30.833333333333332</v>
      </c>
      <c r="L36" s="54">
        <f>MIN(J36:$J$136)</f>
        <v>11.98060941828253</v>
      </c>
      <c r="M36" s="55">
        <f>MIN(K36:$K$136)</f>
        <v>25.020833333333346</v>
      </c>
      <c r="N36" s="24">
        <f t="shared" si="3"/>
        <v>-36.934441366574326</v>
      </c>
      <c r="O36" s="24">
        <f t="shared" si="4"/>
        <v>61.666666666666664</v>
      </c>
      <c r="P36" s="35"/>
      <c r="Q36" s="52">
        <f t="shared" si="18"/>
        <v>1</v>
      </c>
      <c r="R36" s="24">
        <f t="shared" si="5"/>
        <v>0</v>
      </c>
      <c r="S36" s="24">
        <f t="shared" si="6"/>
        <v>47.5</v>
      </c>
      <c r="T36" s="35"/>
      <c r="U36" s="36">
        <f t="shared" si="7"/>
        <v>1.5833333333333333</v>
      </c>
      <c r="V36" s="36">
        <f t="shared" si="19"/>
        <v>15.833333333333336</v>
      </c>
      <c r="W36" s="24">
        <f t="shared" si="20"/>
        <v>15.833333333333336</v>
      </c>
      <c r="X36" s="24">
        <f t="shared" si="21"/>
        <v>31.666666666666664</v>
      </c>
      <c r="Y36" s="32" t="str">
        <f t="shared" ca="1" si="8"/>
        <v/>
      </c>
      <c r="Z36" s="34">
        <v>0</v>
      </c>
      <c r="AA36" s="25">
        <f t="shared" si="9"/>
        <v>0</v>
      </c>
      <c r="AB36" s="10">
        <f t="shared" si="10"/>
        <v>0</v>
      </c>
      <c r="AC36" s="26">
        <f t="shared" si="11"/>
        <v>100</v>
      </c>
      <c r="AD36" s="34"/>
      <c r="AE36" s="26">
        <f t="shared" si="12"/>
        <v>0</v>
      </c>
      <c r="AF36" s="34">
        <v>0</v>
      </c>
      <c r="AG36" s="25">
        <f t="shared" si="13"/>
        <v>1</v>
      </c>
      <c r="AH36" s="10">
        <f t="shared" si="14"/>
        <v>0</v>
      </c>
      <c r="AI36" s="26">
        <f t="shared" si="15"/>
        <v>-100</v>
      </c>
      <c r="AJ36" s="34"/>
    </row>
    <row r="37" spans="1:36">
      <c r="A37" s="22">
        <f t="shared" ca="1" si="0"/>
        <v>0</v>
      </c>
      <c r="B37" s="22">
        <f t="shared" si="16"/>
        <v>1.4583333333333327E-2</v>
      </c>
      <c r="C37" s="27"/>
      <c r="D37" s="49" t="s">
        <v>105</v>
      </c>
      <c r="E37" s="73"/>
      <c r="F37" s="31">
        <v>0</v>
      </c>
      <c r="G37" s="31">
        <v>-50</v>
      </c>
      <c r="H37" s="52">
        <f t="shared" si="17"/>
        <v>0.61403508771929827</v>
      </c>
      <c r="J37" s="54">
        <f t="shared" si="1"/>
        <v>20.31394275161588</v>
      </c>
      <c r="K37" s="55">
        <f t="shared" si="2"/>
        <v>29.166666666666668</v>
      </c>
      <c r="L37" s="54">
        <f>MIN(J37:$J$136)</f>
        <v>11.98060941828253</v>
      </c>
      <c r="M37" s="55">
        <f>MIN(K37:$K$136)</f>
        <v>25.020833333333346</v>
      </c>
      <c r="N37" s="24">
        <f t="shared" si="3"/>
        <v>-40.627885503231759</v>
      </c>
      <c r="O37" s="24">
        <f t="shared" si="4"/>
        <v>58.333333333333336</v>
      </c>
      <c r="P37" s="35"/>
      <c r="Q37" s="52">
        <f t="shared" si="18"/>
        <v>1</v>
      </c>
      <c r="R37" s="24">
        <f t="shared" si="5"/>
        <v>0</v>
      </c>
      <c r="S37" s="24">
        <f t="shared" si="6"/>
        <v>47.5</v>
      </c>
      <c r="T37" s="35"/>
      <c r="U37" s="36">
        <f t="shared" si="7"/>
        <v>-0.87719298245614041</v>
      </c>
      <c r="V37" s="36">
        <f t="shared" si="19"/>
        <v>17.416666666666668</v>
      </c>
      <c r="W37" s="24">
        <f t="shared" si="20"/>
        <v>17.416666666666668</v>
      </c>
      <c r="X37" s="24">
        <f t="shared" si="21"/>
        <v>30.083333333333332</v>
      </c>
      <c r="Y37" s="32" t="str">
        <f t="shared" ca="1" si="8"/>
        <v/>
      </c>
      <c r="Z37" s="34">
        <v>0</v>
      </c>
      <c r="AA37" s="25">
        <f t="shared" si="9"/>
        <v>0</v>
      </c>
      <c r="AB37" s="10">
        <f t="shared" si="10"/>
        <v>0</v>
      </c>
      <c r="AC37" s="26">
        <f t="shared" si="11"/>
        <v>100</v>
      </c>
      <c r="AD37" s="34"/>
      <c r="AE37" s="26">
        <f t="shared" si="12"/>
        <v>0</v>
      </c>
      <c r="AF37" s="34">
        <v>0</v>
      </c>
      <c r="AG37" s="25">
        <f t="shared" si="13"/>
        <v>1</v>
      </c>
      <c r="AH37" s="10">
        <f t="shared" si="14"/>
        <v>0</v>
      </c>
      <c r="AI37" s="26">
        <f t="shared" si="15"/>
        <v>-100</v>
      </c>
      <c r="AJ37" s="34"/>
    </row>
    <row r="38" spans="1:36">
      <c r="A38" s="22">
        <f t="shared" ca="1" si="0"/>
        <v>0</v>
      </c>
      <c r="B38" s="22">
        <f t="shared" si="16"/>
        <v>1.527777777777777E-2</v>
      </c>
      <c r="C38" s="27"/>
      <c r="D38" s="49" t="s">
        <v>105</v>
      </c>
      <c r="E38" s="74"/>
      <c r="F38" s="31">
        <v>0</v>
      </c>
      <c r="G38" s="31">
        <v>-50</v>
      </c>
      <c r="H38" s="52">
        <f t="shared" si="17"/>
        <v>0.62986842105263163</v>
      </c>
      <c r="J38" s="54">
        <f t="shared" si="1"/>
        <v>19.480609418282548</v>
      </c>
      <c r="K38" s="55">
        <f t="shared" si="2"/>
        <v>29.918750000000003</v>
      </c>
      <c r="L38" s="54">
        <f>MIN(J38:$J$136)</f>
        <v>11.98060941828253</v>
      </c>
      <c r="M38" s="55">
        <f>MIN(K38:$K$136)</f>
        <v>25.020833333333346</v>
      </c>
      <c r="N38" s="24">
        <f t="shared" si="3"/>
        <v>-38.961218836565095</v>
      </c>
      <c r="O38" s="24">
        <f t="shared" si="4"/>
        <v>59.837500000000006</v>
      </c>
      <c r="P38" s="35"/>
      <c r="Q38" s="52">
        <f t="shared" si="18"/>
        <v>1</v>
      </c>
      <c r="R38" s="24">
        <f t="shared" si="5"/>
        <v>0</v>
      </c>
      <c r="S38" s="24">
        <f t="shared" si="6"/>
        <v>47.5</v>
      </c>
      <c r="T38" s="35"/>
      <c r="U38" s="36">
        <f t="shared" si="7"/>
        <v>-0.87719298245614041</v>
      </c>
      <c r="V38" s="36">
        <f t="shared" si="19"/>
        <v>16.539473684210527</v>
      </c>
      <c r="W38" s="24">
        <f t="shared" si="20"/>
        <v>16.539473684210527</v>
      </c>
      <c r="X38" s="24">
        <f t="shared" si="21"/>
        <v>30.960526315789473</v>
      </c>
      <c r="Y38" s="32" t="str">
        <f t="shared" ca="1" si="8"/>
        <v/>
      </c>
      <c r="Z38" s="34">
        <v>0</v>
      </c>
      <c r="AA38" s="25">
        <f t="shared" si="9"/>
        <v>0</v>
      </c>
      <c r="AB38" s="10">
        <f t="shared" si="10"/>
        <v>0</v>
      </c>
      <c r="AC38" s="26">
        <f t="shared" si="11"/>
        <v>100</v>
      </c>
      <c r="AD38" s="34"/>
      <c r="AE38" s="26">
        <f t="shared" si="12"/>
        <v>0</v>
      </c>
      <c r="AF38" s="34">
        <v>0</v>
      </c>
      <c r="AG38" s="25">
        <f t="shared" si="13"/>
        <v>1</v>
      </c>
      <c r="AH38" s="10">
        <f t="shared" si="14"/>
        <v>0</v>
      </c>
      <c r="AI38" s="26">
        <f t="shared" si="15"/>
        <v>-100</v>
      </c>
      <c r="AJ38" s="34"/>
    </row>
    <row r="39" spans="1:36">
      <c r="A39" s="22">
        <f t="shared" ca="1" si="0"/>
        <v>0</v>
      </c>
      <c r="B39" s="22">
        <f t="shared" si="16"/>
        <v>1.5972222222222214E-2</v>
      </c>
      <c r="C39" s="27"/>
      <c r="D39" s="49" t="s">
        <v>105</v>
      </c>
      <c r="E39" s="74"/>
      <c r="F39" s="31">
        <v>0</v>
      </c>
      <c r="G39" s="31">
        <v>-50</v>
      </c>
      <c r="H39" s="52">
        <f t="shared" si="17"/>
        <v>0.645701754385965</v>
      </c>
      <c r="J39" s="54">
        <f t="shared" si="1"/>
        <v>18.647276084949212</v>
      </c>
      <c r="K39" s="55">
        <f t="shared" si="2"/>
        <v>30.670833333333334</v>
      </c>
      <c r="L39" s="54">
        <f>MIN(J39:$J$136)</f>
        <v>11.98060941828253</v>
      </c>
      <c r="M39" s="55">
        <f>MIN(K39:$K$136)</f>
        <v>25.020833333333346</v>
      </c>
      <c r="N39" s="24">
        <f t="shared" si="3"/>
        <v>-37.294552169898424</v>
      </c>
      <c r="O39" s="24">
        <f t="shared" si="4"/>
        <v>61.341666666666669</v>
      </c>
      <c r="P39" s="35"/>
      <c r="Q39" s="52">
        <f t="shared" si="18"/>
        <v>1</v>
      </c>
      <c r="R39" s="24">
        <f t="shared" si="5"/>
        <v>0</v>
      </c>
      <c r="S39" s="24">
        <f t="shared" si="6"/>
        <v>47.5</v>
      </c>
      <c r="T39" s="35"/>
      <c r="U39" s="36">
        <f t="shared" si="7"/>
        <v>-0.87719298245614041</v>
      </c>
      <c r="V39" s="36">
        <f t="shared" si="19"/>
        <v>15.662280701754387</v>
      </c>
      <c r="W39" s="24">
        <f t="shared" si="20"/>
        <v>15.662280701754387</v>
      </c>
      <c r="X39" s="24">
        <f t="shared" si="21"/>
        <v>31.837719298245613</v>
      </c>
      <c r="Y39" s="32" t="str">
        <f t="shared" ca="1" si="8"/>
        <v/>
      </c>
      <c r="Z39" s="34">
        <v>0</v>
      </c>
      <c r="AA39" s="25">
        <f t="shared" si="9"/>
        <v>0</v>
      </c>
      <c r="AB39" s="10">
        <f t="shared" si="10"/>
        <v>0</v>
      </c>
      <c r="AC39" s="26">
        <f t="shared" si="11"/>
        <v>100</v>
      </c>
      <c r="AD39" s="34"/>
      <c r="AE39" s="26">
        <f t="shared" si="12"/>
        <v>0</v>
      </c>
      <c r="AF39" s="34">
        <v>0</v>
      </c>
      <c r="AG39" s="25">
        <f t="shared" si="13"/>
        <v>1</v>
      </c>
      <c r="AH39" s="10">
        <f t="shared" si="14"/>
        <v>0</v>
      </c>
      <c r="AI39" s="26">
        <f t="shared" si="15"/>
        <v>-100</v>
      </c>
      <c r="AJ39" s="34"/>
    </row>
    <row r="40" spans="1:36">
      <c r="A40" s="28">
        <f t="shared" ca="1" si="0"/>
        <v>0</v>
      </c>
      <c r="B40" s="22">
        <f t="shared" si="16"/>
        <v>1.6666666666666659E-2</v>
      </c>
      <c r="C40" s="29"/>
      <c r="D40" s="49" t="s">
        <v>105</v>
      </c>
      <c r="E40" s="75"/>
      <c r="F40" s="31">
        <v>0</v>
      </c>
      <c r="G40" s="31">
        <v>-50</v>
      </c>
      <c r="H40" s="52">
        <f t="shared" si="17"/>
        <v>0.66153508771929836</v>
      </c>
      <c r="J40" s="54">
        <f t="shared" si="1"/>
        <v>17.813942751615876</v>
      </c>
      <c r="K40" s="55">
        <f t="shared" si="2"/>
        <v>31.422916666666669</v>
      </c>
      <c r="L40" s="54">
        <f>MIN(J40:$J$136)</f>
        <v>11.98060941828253</v>
      </c>
      <c r="M40" s="55">
        <f>MIN(K40:$K$136)</f>
        <v>25.020833333333346</v>
      </c>
      <c r="N40" s="24">
        <f t="shared" si="3"/>
        <v>-35.627885503231752</v>
      </c>
      <c r="O40" s="24">
        <f t="shared" si="4"/>
        <v>62.845833333333339</v>
      </c>
      <c r="P40" s="35"/>
      <c r="Q40" s="52">
        <f t="shared" si="18"/>
        <v>1</v>
      </c>
      <c r="R40" s="24">
        <f t="shared" si="5"/>
        <v>0</v>
      </c>
      <c r="S40" s="24">
        <f t="shared" si="6"/>
        <v>47.5</v>
      </c>
      <c r="T40" s="35"/>
      <c r="U40" s="36">
        <f t="shared" si="7"/>
        <v>-0.87719298245614041</v>
      </c>
      <c r="V40" s="36">
        <f t="shared" si="19"/>
        <v>14.785087719298247</v>
      </c>
      <c r="W40" s="24">
        <f t="shared" si="20"/>
        <v>14.785087719298247</v>
      </c>
      <c r="X40" s="24">
        <f t="shared" si="21"/>
        <v>32.714912280701753</v>
      </c>
      <c r="Y40" s="32" t="str">
        <f t="shared" ca="1" si="8"/>
        <v/>
      </c>
      <c r="Z40" s="34">
        <v>0</v>
      </c>
      <c r="AA40" s="25">
        <f t="shared" si="9"/>
        <v>0</v>
      </c>
      <c r="AB40" s="10">
        <f t="shared" si="10"/>
        <v>0</v>
      </c>
      <c r="AC40" s="26">
        <f t="shared" si="11"/>
        <v>100</v>
      </c>
      <c r="AD40" s="34"/>
      <c r="AE40" s="26">
        <f t="shared" si="12"/>
        <v>0</v>
      </c>
      <c r="AF40" s="34">
        <v>0</v>
      </c>
      <c r="AG40" s="25">
        <f t="shared" si="13"/>
        <v>1</v>
      </c>
      <c r="AH40" s="10">
        <f t="shared" si="14"/>
        <v>0</v>
      </c>
      <c r="AI40" s="26">
        <f t="shared" si="15"/>
        <v>-100</v>
      </c>
      <c r="AJ40" s="34"/>
    </row>
    <row r="41" spans="1:36">
      <c r="A41" s="22">
        <f t="shared" ca="1" si="0"/>
        <v>0</v>
      </c>
      <c r="B41" s="22">
        <f t="shared" si="16"/>
        <v>1.7361111111111105E-2</v>
      </c>
      <c r="C41" s="27"/>
      <c r="D41" s="49" t="s">
        <v>105</v>
      </c>
      <c r="E41" s="73"/>
      <c r="F41" s="31">
        <v>0</v>
      </c>
      <c r="G41" s="31">
        <v>-50</v>
      </c>
      <c r="H41" s="52">
        <f t="shared" si="17"/>
        <v>0.67736842105263173</v>
      </c>
      <c r="J41" s="54">
        <f t="shared" si="1"/>
        <v>16.98060941828254</v>
      </c>
      <c r="K41" s="55">
        <f t="shared" si="2"/>
        <v>32.175000000000011</v>
      </c>
      <c r="L41" s="54">
        <f>MIN(J41:$J$136)</f>
        <v>11.98060941828253</v>
      </c>
      <c r="M41" s="55">
        <f>MIN(K41:$K$136)</f>
        <v>25.020833333333346</v>
      </c>
      <c r="N41" s="24">
        <f t="shared" si="3"/>
        <v>-33.961218836565081</v>
      </c>
      <c r="O41" s="24">
        <f t="shared" si="4"/>
        <v>64.350000000000023</v>
      </c>
      <c r="P41" s="35"/>
      <c r="Q41" s="52">
        <f t="shared" si="18"/>
        <v>1</v>
      </c>
      <c r="R41" s="24">
        <f t="shared" si="5"/>
        <v>0</v>
      </c>
      <c r="S41" s="24">
        <f t="shared" si="6"/>
        <v>47.5</v>
      </c>
      <c r="T41" s="35"/>
      <c r="U41" s="36">
        <f t="shared" si="7"/>
        <v>-0.87719298245614041</v>
      </c>
      <c r="V41" s="36">
        <f t="shared" si="19"/>
        <v>13.907894736842106</v>
      </c>
      <c r="W41" s="24">
        <f t="shared" si="20"/>
        <v>13.907894736842106</v>
      </c>
      <c r="X41" s="24">
        <f t="shared" si="21"/>
        <v>33.59210526315789</v>
      </c>
      <c r="Y41" s="32" t="str">
        <f t="shared" ca="1" si="8"/>
        <v/>
      </c>
      <c r="Z41" s="34">
        <v>0</v>
      </c>
      <c r="AA41" s="25">
        <f t="shared" si="9"/>
        <v>0</v>
      </c>
      <c r="AB41" s="10">
        <f t="shared" si="10"/>
        <v>0</v>
      </c>
      <c r="AC41" s="26">
        <f t="shared" si="11"/>
        <v>100</v>
      </c>
      <c r="AD41" s="34"/>
      <c r="AE41" s="26">
        <f>IF(OR(H41&lt;AA41,H41&gt;AG41),1,0)</f>
        <v>0</v>
      </c>
      <c r="AF41" s="34">
        <v>0</v>
      </c>
      <c r="AG41" s="25">
        <f t="shared" si="13"/>
        <v>1</v>
      </c>
      <c r="AH41" s="10">
        <f t="shared" si="14"/>
        <v>0</v>
      </c>
      <c r="AI41" s="26">
        <f t="shared" si="15"/>
        <v>-100</v>
      </c>
      <c r="AJ41" s="34"/>
    </row>
    <row r="42" spans="1:36">
      <c r="A42" s="22">
        <f t="shared" ca="1" si="0"/>
        <v>0</v>
      </c>
      <c r="B42" s="22">
        <f t="shared" si="16"/>
        <v>1.805555555555555E-2</v>
      </c>
      <c r="C42" s="27"/>
      <c r="D42" s="49" t="s">
        <v>105</v>
      </c>
      <c r="E42" s="74"/>
      <c r="F42" s="31">
        <v>0</v>
      </c>
      <c r="G42" s="31">
        <v>-50</v>
      </c>
      <c r="H42" s="52">
        <f t="shared" si="17"/>
        <v>0.6932017543859651</v>
      </c>
      <c r="J42" s="54">
        <f t="shared" si="1"/>
        <v>16.147276084949205</v>
      </c>
      <c r="K42" s="55">
        <f t="shared" si="2"/>
        <v>32.927083333333343</v>
      </c>
      <c r="L42" s="54">
        <f>MIN(J42:$J$136)</f>
        <v>11.98060941828253</v>
      </c>
      <c r="M42" s="55">
        <f>MIN(K42:$K$136)</f>
        <v>25.020833333333346</v>
      </c>
      <c r="N42" s="24">
        <f t="shared" si="3"/>
        <v>-32.294552169898409</v>
      </c>
      <c r="O42" s="24">
        <f t="shared" si="4"/>
        <v>65.854166666666686</v>
      </c>
      <c r="P42" s="35"/>
      <c r="Q42" s="52">
        <f t="shared" si="18"/>
        <v>1</v>
      </c>
      <c r="R42" s="24">
        <f t="shared" si="5"/>
        <v>0</v>
      </c>
      <c r="S42" s="24">
        <f t="shared" si="6"/>
        <v>47.5</v>
      </c>
      <c r="T42" s="35"/>
      <c r="U42" s="36">
        <f t="shared" si="7"/>
        <v>-0.87719298245614041</v>
      </c>
      <c r="V42" s="36">
        <f t="shared" si="19"/>
        <v>13.030701754385966</v>
      </c>
      <c r="W42" s="24">
        <f t="shared" si="20"/>
        <v>13.030701754385966</v>
      </c>
      <c r="X42" s="24">
        <f t="shared" si="21"/>
        <v>34.469298245614034</v>
      </c>
      <c r="Y42" s="32" t="str">
        <f t="shared" ca="1" si="8"/>
        <v/>
      </c>
      <c r="Z42" s="34">
        <v>0</v>
      </c>
      <c r="AA42" s="25">
        <f t="shared" si="9"/>
        <v>0</v>
      </c>
      <c r="AB42" s="10">
        <f t="shared" si="10"/>
        <v>0</v>
      </c>
      <c r="AC42" s="26">
        <f t="shared" si="11"/>
        <v>100</v>
      </c>
      <c r="AD42" s="34"/>
      <c r="AE42" s="26">
        <f t="shared" si="12"/>
        <v>0</v>
      </c>
      <c r="AF42" s="34">
        <v>0</v>
      </c>
      <c r="AG42" s="25">
        <f t="shared" si="13"/>
        <v>1</v>
      </c>
      <c r="AH42" s="10">
        <f t="shared" si="14"/>
        <v>0</v>
      </c>
      <c r="AI42" s="26">
        <f t="shared" si="15"/>
        <v>-100</v>
      </c>
      <c r="AJ42" s="34"/>
    </row>
    <row r="43" spans="1:36">
      <c r="A43" s="22">
        <f t="shared" ca="1" si="0"/>
        <v>0</v>
      </c>
      <c r="B43" s="22">
        <f t="shared" si="16"/>
        <v>1.8749999999999996E-2</v>
      </c>
      <c r="C43" s="27"/>
      <c r="D43" s="49" t="s">
        <v>105</v>
      </c>
      <c r="E43" s="74"/>
      <c r="F43" s="31">
        <v>0</v>
      </c>
      <c r="G43" s="31">
        <v>-50</v>
      </c>
      <c r="H43" s="52">
        <f t="shared" si="17"/>
        <v>0.70903508771929846</v>
      </c>
      <c r="J43" s="54">
        <f t="shared" si="1"/>
        <v>15.313942751615871</v>
      </c>
      <c r="K43" s="55">
        <f t="shared" si="2"/>
        <v>33.679166666666674</v>
      </c>
      <c r="L43" s="54">
        <f>MIN(J43:$J$136)</f>
        <v>11.98060941828253</v>
      </c>
      <c r="M43" s="55">
        <f>MIN(K43:$K$136)</f>
        <v>25.020833333333346</v>
      </c>
      <c r="N43" s="24">
        <f t="shared" si="3"/>
        <v>-30.627885503231742</v>
      </c>
      <c r="O43" s="24">
        <f t="shared" si="4"/>
        <v>67.358333333333348</v>
      </c>
      <c r="P43" s="35"/>
      <c r="Q43" s="52">
        <f t="shared" si="18"/>
        <v>1</v>
      </c>
      <c r="R43" s="24">
        <f t="shared" si="5"/>
        <v>0</v>
      </c>
      <c r="S43" s="24">
        <f t="shared" si="6"/>
        <v>47.5</v>
      </c>
      <c r="T43" s="35"/>
      <c r="U43" s="36">
        <f t="shared" si="7"/>
        <v>-0.87719298245614041</v>
      </c>
      <c r="V43" s="36">
        <f t="shared" si="19"/>
        <v>12.153508771929825</v>
      </c>
      <c r="W43" s="24">
        <f t="shared" si="20"/>
        <v>12.153508771929825</v>
      </c>
      <c r="X43" s="24">
        <f t="shared" si="21"/>
        <v>35.346491228070178</v>
      </c>
      <c r="Y43" s="32" t="str">
        <f t="shared" ca="1" si="8"/>
        <v/>
      </c>
      <c r="Z43" s="34">
        <v>0</v>
      </c>
      <c r="AA43" s="25">
        <f t="shared" si="9"/>
        <v>0</v>
      </c>
      <c r="AB43" s="10">
        <f t="shared" si="10"/>
        <v>0</v>
      </c>
      <c r="AC43" s="26">
        <f t="shared" si="11"/>
        <v>100</v>
      </c>
      <c r="AD43" s="34"/>
      <c r="AE43" s="26">
        <f t="shared" si="12"/>
        <v>0</v>
      </c>
      <c r="AF43" s="34">
        <v>0</v>
      </c>
      <c r="AG43" s="25">
        <f t="shared" si="13"/>
        <v>1</v>
      </c>
      <c r="AH43" s="10">
        <f t="shared" si="14"/>
        <v>0</v>
      </c>
      <c r="AI43" s="26">
        <f t="shared" si="15"/>
        <v>-100</v>
      </c>
      <c r="AJ43" s="34"/>
    </row>
    <row r="44" spans="1:36">
      <c r="A44" s="22">
        <f t="shared" ca="1" si="0"/>
        <v>0</v>
      </c>
      <c r="B44" s="22">
        <f t="shared" si="16"/>
        <v>1.9444444444444441E-2</v>
      </c>
      <c r="C44" s="27"/>
      <c r="D44" s="49" t="s">
        <v>105</v>
      </c>
      <c r="E44" s="75"/>
      <c r="F44" s="31">
        <v>0</v>
      </c>
      <c r="G44" s="31">
        <v>-50</v>
      </c>
      <c r="H44" s="52">
        <f t="shared" si="17"/>
        <v>0.72486842105263183</v>
      </c>
      <c r="J44" s="54">
        <f t="shared" si="1"/>
        <v>14.480609418282537</v>
      </c>
      <c r="K44" s="55">
        <f t="shared" si="2"/>
        <v>34.431250000000006</v>
      </c>
      <c r="L44" s="54">
        <f>MIN(J44:$J$136)</f>
        <v>11.98060941828253</v>
      </c>
      <c r="M44" s="55">
        <f>MIN(K44:$K$136)</f>
        <v>25.020833333333346</v>
      </c>
      <c r="N44" s="24">
        <f t="shared" si="3"/>
        <v>-28.961218836565074</v>
      </c>
      <c r="O44" s="24">
        <f t="shared" si="4"/>
        <v>68.862500000000011</v>
      </c>
      <c r="P44" s="35"/>
      <c r="Q44" s="52">
        <f t="shared" si="18"/>
        <v>1</v>
      </c>
      <c r="R44" s="24">
        <f t="shared" si="5"/>
        <v>0</v>
      </c>
      <c r="S44" s="24">
        <f t="shared" si="6"/>
        <v>47.5</v>
      </c>
      <c r="T44" s="35"/>
      <c r="U44" s="36">
        <f t="shared" si="7"/>
        <v>-0.87719298245614041</v>
      </c>
      <c r="V44" s="36">
        <f t="shared" si="19"/>
        <v>11.276315789473685</v>
      </c>
      <c r="W44" s="24">
        <f t="shared" si="20"/>
        <v>11.276315789473685</v>
      </c>
      <c r="X44" s="24">
        <f t="shared" si="21"/>
        <v>36.223684210526315</v>
      </c>
      <c r="Y44" s="32" t="str">
        <f t="shared" ca="1" si="8"/>
        <v/>
      </c>
      <c r="Z44" s="34">
        <v>0</v>
      </c>
      <c r="AA44" s="25">
        <f t="shared" si="9"/>
        <v>0</v>
      </c>
      <c r="AB44" s="10">
        <f t="shared" si="10"/>
        <v>0</v>
      </c>
      <c r="AC44" s="26">
        <f t="shared" si="11"/>
        <v>100</v>
      </c>
      <c r="AD44" s="34"/>
      <c r="AE44" s="26">
        <f t="shared" si="12"/>
        <v>0</v>
      </c>
      <c r="AF44" s="34">
        <v>0</v>
      </c>
      <c r="AG44" s="25">
        <f t="shared" si="13"/>
        <v>1</v>
      </c>
      <c r="AH44" s="10">
        <f t="shared" si="14"/>
        <v>0</v>
      </c>
      <c r="AI44" s="26">
        <f t="shared" si="15"/>
        <v>-100</v>
      </c>
      <c r="AJ44" s="34"/>
    </row>
    <row r="45" spans="1:36">
      <c r="A45" s="22">
        <f t="shared" ca="1" si="0"/>
        <v>0</v>
      </c>
      <c r="B45" s="22">
        <f t="shared" si="16"/>
        <v>2.0138888888888887E-2</v>
      </c>
      <c r="C45" s="27"/>
      <c r="D45" s="49" t="s">
        <v>105</v>
      </c>
      <c r="E45" s="73"/>
      <c r="F45" s="31">
        <v>0</v>
      </c>
      <c r="G45" s="31">
        <v>-50</v>
      </c>
      <c r="H45" s="52">
        <f t="shared" si="17"/>
        <v>0.74070175438596519</v>
      </c>
      <c r="J45" s="54">
        <f t="shared" si="1"/>
        <v>13.647276084949201</v>
      </c>
      <c r="K45" s="55">
        <f t="shared" si="2"/>
        <v>35.183333333333344</v>
      </c>
      <c r="L45" s="54">
        <f>MIN(J45:$J$136)</f>
        <v>11.98060941828253</v>
      </c>
      <c r="M45" s="55">
        <f>MIN(K45:$K$136)</f>
        <v>25.020833333333346</v>
      </c>
      <c r="N45" s="24">
        <f t="shared" si="3"/>
        <v>-27.294552169898402</v>
      </c>
      <c r="O45" s="24">
        <f t="shared" si="4"/>
        <v>70.366666666666688</v>
      </c>
      <c r="P45" s="35"/>
      <c r="Q45" s="52">
        <f t="shared" si="18"/>
        <v>1</v>
      </c>
      <c r="R45" s="24">
        <f t="shared" si="5"/>
        <v>0</v>
      </c>
      <c r="S45" s="24">
        <f t="shared" si="6"/>
        <v>47.5</v>
      </c>
      <c r="T45" s="35"/>
      <c r="U45" s="36">
        <f t="shared" si="7"/>
        <v>-0.87719298245614041</v>
      </c>
      <c r="V45" s="36">
        <f t="shared" si="19"/>
        <v>10.399122807017545</v>
      </c>
      <c r="W45" s="24">
        <f t="shared" si="20"/>
        <v>10.399122807017545</v>
      </c>
      <c r="X45" s="24">
        <f t="shared" si="21"/>
        <v>37.100877192982452</v>
      </c>
      <c r="Y45" s="32" t="str">
        <f t="shared" ca="1" si="8"/>
        <v/>
      </c>
      <c r="Z45" s="34">
        <v>0</v>
      </c>
      <c r="AA45" s="25">
        <f t="shared" si="9"/>
        <v>0</v>
      </c>
      <c r="AB45" s="10">
        <f t="shared" si="10"/>
        <v>0</v>
      </c>
      <c r="AC45" s="26">
        <f t="shared" si="11"/>
        <v>100</v>
      </c>
      <c r="AD45" s="34"/>
      <c r="AE45" s="26">
        <f t="shared" si="12"/>
        <v>0</v>
      </c>
      <c r="AF45" s="34">
        <v>0</v>
      </c>
      <c r="AG45" s="25">
        <f t="shared" si="13"/>
        <v>1</v>
      </c>
      <c r="AH45" s="10">
        <f t="shared" si="14"/>
        <v>0</v>
      </c>
      <c r="AI45" s="26">
        <f t="shared" si="15"/>
        <v>-100</v>
      </c>
      <c r="AJ45" s="34"/>
    </row>
    <row r="46" spans="1:36">
      <c r="A46" s="22">
        <f t="shared" ca="1" si="0"/>
        <v>0</v>
      </c>
      <c r="B46" s="22">
        <f t="shared" si="16"/>
        <v>2.0833333333333332E-2</v>
      </c>
      <c r="C46" s="27"/>
      <c r="D46" s="49" t="s">
        <v>105</v>
      </c>
      <c r="E46" s="74"/>
      <c r="F46" s="31">
        <v>0</v>
      </c>
      <c r="G46" s="31">
        <v>-50</v>
      </c>
      <c r="H46" s="52">
        <f t="shared" si="17"/>
        <v>0.75653508771929856</v>
      </c>
      <c r="J46" s="54">
        <f t="shared" si="1"/>
        <v>12.813942751615865</v>
      </c>
      <c r="K46" s="55">
        <f t="shared" si="2"/>
        <v>35.935416666666676</v>
      </c>
      <c r="L46" s="54">
        <f>MIN(J46:$J$136)</f>
        <v>11.98060941828253</v>
      </c>
      <c r="M46" s="55">
        <f>MIN(K46:$K$136)</f>
        <v>25.020833333333346</v>
      </c>
      <c r="N46" s="24">
        <f t="shared" si="3"/>
        <v>-25.627885503231731</v>
      </c>
      <c r="O46" s="24">
        <f t="shared" si="4"/>
        <v>71.870833333333351</v>
      </c>
      <c r="P46" s="35"/>
      <c r="Q46" s="52">
        <f t="shared" si="18"/>
        <v>1</v>
      </c>
      <c r="R46" s="24">
        <f t="shared" si="5"/>
        <v>0</v>
      </c>
      <c r="S46" s="24">
        <f t="shared" si="6"/>
        <v>47.5</v>
      </c>
      <c r="T46" s="35"/>
      <c r="U46" s="36">
        <f t="shared" si="7"/>
        <v>-0.87719298245614041</v>
      </c>
      <c r="V46" s="36">
        <f t="shared" si="19"/>
        <v>9.5219298245614041</v>
      </c>
      <c r="W46" s="24">
        <f t="shared" si="20"/>
        <v>9.5219298245614041</v>
      </c>
      <c r="X46" s="24">
        <f t="shared" si="21"/>
        <v>37.978070175438596</v>
      </c>
      <c r="Y46" s="32" t="str">
        <f t="shared" ca="1" si="8"/>
        <v/>
      </c>
      <c r="Z46" s="34">
        <v>0</v>
      </c>
      <c r="AA46" s="25">
        <f t="shared" si="9"/>
        <v>0</v>
      </c>
      <c r="AB46" s="10">
        <f t="shared" si="10"/>
        <v>0</v>
      </c>
      <c r="AC46" s="26">
        <f t="shared" si="11"/>
        <v>100</v>
      </c>
      <c r="AD46" s="34"/>
      <c r="AE46" s="26">
        <f t="shared" si="12"/>
        <v>0</v>
      </c>
      <c r="AF46" s="34">
        <v>0</v>
      </c>
      <c r="AG46" s="25">
        <f t="shared" si="13"/>
        <v>1</v>
      </c>
      <c r="AH46" s="10">
        <f t="shared" si="14"/>
        <v>0</v>
      </c>
      <c r="AI46" s="26">
        <f t="shared" si="15"/>
        <v>-100</v>
      </c>
      <c r="AJ46" s="34"/>
    </row>
    <row r="47" spans="1:36">
      <c r="A47" s="22">
        <f t="shared" ca="1" si="0"/>
        <v>0</v>
      </c>
      <c r="B47" s="22">
        <f t="shared" si="16"/>
        <v>2.1527777777777778E-2</v>
      </c>
      <c r="C47" s="27"/>
      <c r="D47" s="50" t="s">
        <v>106</v>
      </c>
      <c r="E47" s="74"/>
      <c r="F47" s="31">
        <v>0</v>
      </c>
      <c r="G47" s="31">
        <v>100</v>
      </c>
      <c r="H47" s="52">
        <f t="shared" si="17"/>
        <v>0.77236842105263193</v>
      </c>
      <c r="J47" s="54">
        <f t="shared" si="1"/>
        <v>11.98060941828253</v>
      </c>
      <c r="K47" s="55">
        <f t="shared" si="2"/>
        <v>36.687500000000014</v>
      </c>
      <c r="L47" s="54">
        <f>MIN(J47:$J$136)</f>
        <v>11.98060941828253</v>
      </c>
      <c r="M47" s="55">
        <f>MIN(K47:$K$136)</f>
        <v>25.020833333333346</v>
      </c>
      <c r="N47" s="24">
        <f t="shared" si="3"/>
        <v>-23.96121883656506</v>
      </c>
      <c r="O47" s="24">
        <f t="shared" si="4"/>
        <v>73.375000000000028</v>
      </c>
      <c r="P47" s="35"/>
      <c r="Q47" s="52">
        <f t="shared" si="18"/>
        <v>1</v>
      </c>
      <c r="R47" s="24">
        <f t="shared" si="5"/>
        <v>0</v>
      </c>
      <c r="S47" s="24">
        <f t="shared" si="6"/>
        <v>47.5</v>
      </c>
      <c r="T47" s="35"/>
      <c r="U47" s="36">
        <f t="shared" si="7"/>
        <v>1.5833333333333333</v>
      </c>
      <c r="V47" s="36">
        <f t="shared" si="19"/>
        <v>8.6447368421052637</v>
      </c>
      <c r="W47" s="24">
        <f t="shared" si="20"/>
        <v>8.6447368421052637</v>
      </c>
      <c r="X47" s="24">
        <f t="shared" si="21"/>
        <v>38.85526315789474</v>
      </c>
      <c r="Y47" s="32" t="str">
        <f t="shared" ca="1" si="8"/>
        <v/>
      </c>
      <c r="Z47" s="34">
        <v>0</v>
      </c>
      <c r="AA47" s="25">
        <f t="shared" si="9"/>
        <v>0</v>
      </c>
      <c r="AB47" s="10">
        <f t="shared" si="10"/>
        <v>0</v>
      </c>
      <c r="AC47" s="26">
        <f t="shared" si="11"/>
        <v>100</v>
      </c>
      <c r="AD47" s="34"/>
      <c r="AE47" s="26">
        <f t="shared" si="12"/>
        <v>0</v>
      </c>
      <c r="AF47" s="34">
        <v>0</v>
      </c>
      <c r="AG47" s="25">
        <f t="shared" si="13"/>
        <v>1</v>
      </c>
      <c r="AH47" s="10">
        <f t="shared" si="14"/>
        <v>0</v>
      </c>
      <c r="AI47" s="26">
        <f t="shared" si="15"/>
        <v>-100</v>
      </c>
      <c r="AJ47" s="34"/>
    </row>
    <row r="48" spans="1:36">
      <c r="A48" s="28">
        <f t="shared" ca="1" si="0"/>
        <v>0</v>
      </c>
      <c r="B48" s="22">
        <f t="shared" si="16"/>
        <v>2.2222222222222223E-2</v>
      </c>
      <c r="C48" s="29"/>
      <c r="D48" s="50" t="s">
        <v>106</v>
      </c>
      <c r="E48" s="75"/>
      <c r="F48" s="31">
        <v>0</v>
      </c>
      <c r="G48" s="31">
        <v>100</v>
      </c>
      <c r="H48" s="52">
        <f t="shared" si="17"/>
        <v>0.73728070175438631</v>
      </c>
      <c r="J48" s="54">
        <f t="shared" si="1"/>
        <v>13.827331486611246</v>
      </c>
      <c r="K48" s="55">
        <f t="shared" si="2"/>
        <v>35.02083333333335</v>
      </c>
      <c r="L48" s="54">
        <f>MIN(J48:$J$136)</f>
        <v>13.827331486611246</v>
      </c>
      <c r="M48" s="55">
        <f>MIN(K48:$K$136)</f>
        <v>25.020833333333346</v>
      </c>
      <c r="N48" s="24">
        <f t="shared" si="3"/>
        <v>-27.654662973222493</v>
      </c>
      <c r="O48" s="24">
        <f t="shared" si="4"/>
        <v>70.0416666666667</v>
      </c>
      <c r="P48" s="35"/>
      <c r="Q48" s="52">
        <f t="shared" si="18"/>
        <v>1</v>
      </c>
      <c r="R48" s="24">
        <f t="shared" si="5"/>
        <v>0</v>
      </c>
      <c r="S48" s="24">
        <f t="shared" si="6"/>
        <v>47.5</v>
      </c>
      <c r="T48" s="35"/>
      <c r="U48" s="36">
        <f t="shared" si="7"/>
        <v>1.5833333333333333</v>
      </c>
      <c r="V48" s="36">
        <f t="shared" si="19"/>
        <v>10.228070175438598</v>
      </c>
      <c r="W48" s="24">
        <f t="shared" si="20"/>
        <v>10.228070175438598</v>
      </c>
      <c r="X48" s="24">
        <f t="shared" si="21"/>
        <v>37.271929824561404</v>
      </c>
      <c r="Y48" s="32" t="str">
        <f t="shared" ca="1" si="8"/>
        <v/>
      </c>
      <c r="Z48" s="34">
        <v>0</v>
      </c>
      <c r="AA48" s="25">
        <f t="shared" si="9"/>
        <v>0</v>
      </c>
      <c r="AB48" s="10">
        <f t="shared" si="10"/>
        <v>0</v>
      </c>
      <c r="AC48" s="26">
        <f t="shared" si="11"/>
        <v>100</v>
      </c>
      <c r="AD48" s="34"/>
      <c r="AE48" s="26">
        <f t="shared" si="12"/>
        <v>0</v>
      </c>
      <c r="AF48" s="34">
        <v>0</v>
      </c>
      <c r="AG48" s="25">
        <f t="shared" si="13"/>
        <v>1</v>
      </c>
      <c r="AH48" s="10">
        <f t="shared" si="14"/>
        <v>0</v>
      </c>
      <c r="AI48" s="26">
        <f t="shared" si="15"/>
        <v>-100</v>
      </c>
      <c r="AJ48" s="34"/>
    </row>
    <row r="49" spans="1:36">
      <c r="A49" s="22">
        <f t="shared" ca="1" si="0"/>
        <v>0</v>
      </c>
      <c r="B49" s="22">
        <f t="shared" si="16"/>
        <v>2.2916666666666669E-2</v>
      </c>
      <c r="C49" s="27"/>
      <c r="D49" s="50" t="s">
        <v>106</v>
      </c>
      <c r="E49" s="73"/>
      <c r="F49" s="31">
        <v>0</v>
      </c>
      <c r="G49" s="31">
        <v>100</v>
      </c>
      <c r="H49" s="52">
        <f t="shared" si="17"/>
        <v>0.7021929824561407</v>
      </c>
      <c r="J49" s="54">
        <f t="shared" si="1"/>
        <v>15.674053554939965</v>
      </c>
      <c r="K49" s="55">
        <f t="shared" si="2"/>
        <v>33.354166666666679</v>
      </c>
      <c r="L49" s="54">
        <f>MIN(J49:$J$136)</f>
        <v>15.674053554939965</v>
      </c>
      <c r="M49" s="55">
        <f>MIN(K49:$K$136)</f>
        <v>25.020833333333346</v>
      </c>
      <c r="N49" s="24">
        <f t="shared" si="3"/>
        <v>-31.34810710987993</v>
      </c>
      <c r="O49" s="24">
        <f t="shared" si="4"/>
        <v>66.708333333333357</v>
      </c>
      <c r="P49" s="35"/>
      <c r="Q49" s="52">
        <f t="shared" si="18"/>
        <v>1</v>
      </c>
      <c r="R49" s="24">
        <f t="shared" si="5"/>
        <v>0</v>
      </c>
      <c r="S49" s="24">
        <f t="shared" si="6"/>
        <v>47.5</v>
      </c>
      <c r="T49" s="35"/>
      <c r="U49" s="36">
        <f t="shared" si="7"/>
        <v>1.5833333333333333</v>
      </c>
      <c r="V49" s="36">
        <f t="shared" si="19"/>
        <v>11.811403508771932</v>
      </c>
      <c r="W49" s="24">
        <f t="shared" si="20"/>
        <v>11.811403508771932</v>
      </c>
      <c r="X49" s="24">
        <f t="shared" si="21"/>
        <v>35.688596491228068</v>
      </c>
      <c r="Y49" s="32" t="str">
        <f t="shared" ca="1" si="8"/>
        <v/>
      </c>
      <c r="Z49" s="34">
        <v>0</v>
      </c>
      <c r="AA49" s="25">
        <f t="shared" si="9"/>
        <v>0</v>
      </c>
      <c r="AB49" s="10">
        <f t="shared" si="10"/>
        <v>0</v>
      </c>
      <c r="AC49" s="26">
        <f t="shared" si="11"/>
        <v>100</v>
      </c>
      <c r="AD49" s="34"/>
      <c r="AE49" s="26">
        <f>IF(OR(H49&lt;AA49,H49&gt;AG49),1,0)</f>
        <v>0</v>
      </c>
      <c r="AF49" s="34">
        <v>0</v>
      </c>
      <c r="AG49" s="25">
        <f t="shared" si="13"/>
        <v>1</v>
      </c>
      <c r="AH49" s="10">
        <f t="shared" si="14"/>
        <v>0</v>
      </c>
      <c r="AI49" s="26">
        <f t="shared" si="15"/>
        <v>-100</v>
      </c>
      <c r="AJ49" s="34"/>
    </row>
    <row r="50" spans="1:36">
      <c r="A50" s="22">
        <f t="shared" ca="1" si="0"/>
        <v>0</v>
      </c>
      <c r="B50" s="22">
        <f t="shared" si="16"/>
        <v>2.3611111111111114E-2</v>
      </c>
      <c r="C50" s="27"/>
      <c r="D50" s="50" t="s">
        <v>106</v>
      </c>
      <c r="E50" s="74"/>
      <c r="F50" s="31">
        <v>0</v>
      </c>
      <c r="G50" s="31">
        <v>100</v>
      </c>
      <c r="H50" s="52">
        <f t="shared" si="17"/>
        <v>0.66710526315789509</v>
      </c>
      <c r="J50" s="54">
        <f t="shared" si="1"/>
        <v>17.52077562326868</v>
      </c>
      <c r="K50" s="55">
        <f t="shared" si="2"/>
        <v>31.687500000000014</v>
      </c>
      <c r="L50" s="54">
        <f>MIN(J50:$J$136)</f>
        <v>17.52077562326868</v>
      </c>
      <c r="M50" s="55">
        <f>MIN(K50:$K$136)</f>
        <v>25.020833333333346</v>
      </c>
      <c r="N50" s="24">
        <f t="shared" si="3"/>
        <v>-35.04155124653736</v>
      </c>
      <c r="O50" s="24">
        <f t="shared" si="4"/>
        <v>63.375000000000028</v>
      </c>
      <c r="P50" s="35"/>
      <c r="Q50" s="52">
        <f t="shared" si="18"/>
        <v>1</v>
      </c>
      <c r="R50" s="24">
        <f t="shared" si="5"/>
        <v>0</v>
      </c>
      <c r="S50" s="24">
        <f t="shared" si="6"/>
        <v>47.5</v>
      </c>
      <c r="T50" s="35"/>
      <c r="U50" s="36">
        <f t="shared" si="7"/>
        <v>1.5833333333333333</v>
      </c>
      <c r="V50" s="36">
        <f t="shared" si="19"/>
        <v>13.394736842105265</v>
      </c>
      <c r="W50" s="24">
        <f t="shared" si="20"/>
        <v>13.394736842105265</v>
      </c>
      <c r="X50" s="24">
        <f t="shared" si="21"/>
        <v>34.105263157894733</v>
      </c>
      <c r="Y50" s="32" t="str">
        <f t="shared" ca="1" si="8"/>
        <v/>
      </c>
      <c r="Z50" s="34">
        <v>0</v>
      </c>
      <c r="AA50" s="25">
        <f t="shared" si="9"/>
        <v>0</v>
      </c>
      <c r="AB50" s="10">
        <f t="shared" si="10"/>
        <v>0</v>
      </c>
      <c r="AC50" s="26">
        <f t="shared" si="11"/>
        <v>100</v>
      </c>
      <c r="AD50" s="34"/>
      <c r="AE50" s="26">
        <f t="shared" si="12"/>
        <v>0</v>
      </c>
      <c r="AF50" s="34">
        <v>0</v>
      </c>
      <c r="AG50" s="25">
        <f t="shared" si="13"/>
        <v>1</v>
      </c>
      <c r="AH50" s="10">
        <f t="shared" si="14"/>
        <v>0</v>
      </c>
      <c r="AI50" s="26">
        <f t="shared" si="15"/>
        <v>-100</v>
      </c>
      <c r="AJ50" s="34"/>
    </row>
    <row r="51" spans="1:36">
      <c r="A51" s="22">
        <f t="shared" ca="1" si="0"/>
        <v>0</v>
      </c>
      <c r="B51" s="22">
        <f t="shared" si="16"/>
        <v>2.4305555555555559E-2</v>
      </c>
      <c r="C51" s="27"/>
      <c r="D51" s="50" t="s">
        <v>106</v>
      </c>
      <c r="E51" s="74"/>
      <c r="F51" s="31">
        <v>0</v>
      </c>
      <c r="G51" s="31">
        <v>100</v>
      </c>
      <c r="H51" s="52">
        <f t="shared" si="17"/>
        <v>0.63201754385964948</v>
      </c>
      <c r="J51" s="54">
        <f t="shared" si="1"/>
        <v>19.367497691597396</v>
      </c>
      <c r="K51" s="55">
        <f t="shared" si="2"/>
        <v>30.02083333333335</v>
      </c>
      <c r="L51" s="54">
        <f>MIN(J51:$J$136)</f>
        <v>19.367497691597396</v>
      </c>
      <c r="M51" s="55">
        <f>MIN(K51:$K$136)</f>
        <v>25.020833333333346</v>
      </c>
      <c r="N51" s="24">
        <f t="shared" si="3"/>
        <v>-38.734995383194793</v>
      </c>
      <c r="O51" s="24">
        <f t="shared" si="4"/>
        <v>60.0416666666667</v>
      </c>
      <c r="P51" s="35"/>
      <c r="Q51" s="52">
        <f t="shared" si="18"/>
        <v>1</v>
      </c>
      <c r="R51" s="24">
        <f t="shared" si="5"/>
        <v>0</v>
      </c>
      <c r="S51" s="24">
        <f t="shared" si="6"/>
        <v>47.5</v>
      </c>
      <c r="T51" s="35"/>
      <c r="U51" s="36">
        <f t="shared" si="7"/>
        <v>1.5833333333333333</v>
      </c>
      <c r="V51" s="36">
        <f t="shared" si="19"/>
        <v>14.978070175438599</v>
      </c>
      <c r="W51" s="24">
        <f t="shared" si="20"/>
        <v>14.978070175438599</v>
      </c>
      <c r="X51" s="24">
        <f t="shared" si="21"/>
        <v>32.521929824561397</v>
      </c>
      <c r="Y51" s="32" t="str">
        <f t="shared" ca="1" si="8"/>
        <v/>
      </c>
      <c r="Z51" s="34">
        <v>0</v>
      </c>
      <c r="AA51" s="25">
        <f t="shared" si="9"/>
        <v>0</v>
      </c>
      <c r="AB51" s="10">
        <f t="shared" si="10"/>
        <v>0</v>
      </c>
      <c r="AC51" s="26">
        <f t="shared" si="11"/>
        <v>100</v>
      </c>
      <c r="AD51" s="34"/>
      <c r="AE51" s="26">
        <f t="shared" si="12"/>
        <v>0</v>
      </c>
      <c r="AF51" s="34">
        <v>0</v>
      </c>
      <c r="AG51" s="25">
        <f t="shared" si="13"/>
        <v>1</v>
      </c>
      <c r="AH51" s="10">
        <f t="shared" si="14"/>
        <v>0</v>
      </c>
      <c r="AI51" s="26">
        <f t="shared" si="15"/>
        <v>-100</v>
      </c>
      <c r="AJ51" s="34"/>
    </row>
    <row r="52" spans="1:36">
      <c r="A52" s="22">
        <f t="shared" ca="1" si="0"/>
        <v>0</v>
      </c>
      <c r="B52" s="22">
        <f t="shared" si="16"/>
        <v>2.5000000000000005E-2</v>
      </c>
      <c r="C52" s="27"/>
      <c r="D52" s="50" t="s">
        <v>106</v>
      </c>
      <c r="E52" s="75"/>
      <c r="F52" s="31">
        <v>0</v>
      </c>
      <c r="G52" s="31">
        <v>100</v>
      </c>
      <c r="H52" s="52">
        <f t="shared" si="17"/>
        <v>0.59692982456140387</v>
      </c>
      <c r="J52" s="54">
        <f t="shared" si="1"/>
        <v>21.214219759926113</v>
      </c>
      <c r="K52" s="55">
        <f t="shared" si="2"/>
        <v>28.354166666666682</v>
      </c>
      <c r="L52" s="54">
        <f>MIN(J52:$J$136)</f>
        <v>21.214219759926113</v>
      </c>
      <c r="M52" s="55">
        <f>MIN(K52:$K$136)</f>
        <v>25.020833333333346</v>
      </c>
      <c r="N52" s="24">
        <f t="shared" si="3"/>
        <v>-42.428439519852226</v>
      </c>
      <c r="O52" s="24">
        <f t="shared" si="4"/>
        <v>56.708333333333364</v>
      </c>
      <c r="P52" s="35"/>
      <c r="Q52" s="52">
        <f t="shared" si="18"/>
        <v>1</v>
      </c>
      <c r="R52" s="24">
        <f t="shared" si="5"/>
        <v>0</v>
      </c>
      <c r="S52" s="24">
        <f t="shared" si="6"/>
        <v>47.5</v>
      </c>
      <c r="T52" s="35"/>
      <c r="U52" s="36">
        <f t="shared" si="7"/>
        <v>1.5833333333333333</v>
      </c>
      <c r="V52" s="36">
        <f t="shared" si="19"/>
        <v>16.561403508771932</v>
      </c>
      <c r="W52" s="24">
        <f t="shared" si="20"/>
        <v>16.561403508771932</v>
      </c>
      <c r="X52" s="24">
        <f t="shared" si="21"/>
        <v>30.938596491228068</v>
      </c>
      <c r="Y52" s="32" t="str">
        <f t="shared" ca="1" si="8"/>
        <v/>
      </c>
      <c r="Z52" s="34">
        <v>0</v>
      </c>
      <c r="AA52" s="25">
        <f t="shared" si="9"/>
        <v>0</v>
      </c>
      <c r="AB52" s="10">
        <f t="shared" si="10"/>
        <v>0</v>
      </c>
      <c r="AC52" s="26">
        <f t="shared" si="11"/>
        <v>100</v>
      </c>
      <c r="AD52" s="34"/>
      <c r="AE52" s="26">
        <f t="shared" si="12"/>
        <v>0</v>
      </c>
      <c r="AF52" s="34">
        <v>0</v>
      </c>
      <c r="AG52" s="25">
        <f t="shared" si="13"/>
        <v>1</v>
      </c>
      <c r="AH52" s="10">
        <f t="shared" si="14"/>
        <v>0</v>
      </c>
      <c r="AI52" s="26">
        <f t="shared" si="15"/>
        <v>-100</v>
      </c>
      <c r="AJ52" s="34"/>
    </row>
    <row r="53" spans="1:36">
      <c r="A53" s="22">
        <f t="shared" ca="1" si="0"/>
        <v>0</v>
      </c>
      <c r="B53" s="22">
        <f t="shared" si="16"/>
        <v>2.569444444444445E-2</v>
      </c>
      <c r="C53" s="27"/>
      <c r="D53" s="50" t="s">
        <v>106</v>
      </c>
      <c r="E53" s="73"/>
      <c r="F53" s="31">
        <v>0</v>
      </c>
      <c r="G53" s="31">
        <v>100</v>
      </c>
      <c r="H53" s="52">
        <f t="shared" si="17"/>
        <v>0.56184210526315825</v>
      </c>
      <c r="J53" s="54">
        <f t="shared" si="1"/>
        <v>23.06094182825483</v>
      </c>
      <c r="K53" s="55">
        <f t="shared" si="2"/>
        <v>26.687500000000014</v>
      </c>
      <c r="L53" s="54">
        <f>MIN(J53:$J$136)</f>
        <v>23.06094182825483</v>
      </c>
      <c r="M53" s="55">
        <f>MIN(K53:$K$136)</f>
        <v>25.020833333333346</v>
      </c>
      <c r="N53" s="24">
        <f t="shared" si="3"/>
        <v>-46.121883656509659</v>
      </c>
      <c r="O53" s="24">
        <f t="shared" si="4"/>
        <v>53.375000000000028</v>
      </c>
      <c r="P53" s="35"/>
      <c r="Q53" s="52">
        <f t="shared" si="18"/>
        <v>1</v>
      </c>
      <c r="R53" s="24">
        <f t="shared" si="5"/>
        <v>0</v>
      </c>
      <c r="S53" s="24">
        <f t="shared" si="6"/>
        <v>47.5</v>
      </c>
      <c r="T53" s="35"/>
      <c r="U53" s="36">
        <f t="shared" si="7"/>
        <v>1.5833333333333333</v>
      </c>
      <c r="V53" s="36">
        <f t="shared" si="19"/>
        <v>18.144736842105264</v>
      </c>
      <c r="W53" s="24">
        <f t="shared" si="20"/>
        <v>18.144736842105264</v>
      </c>
      <c r="X53" s="24">
        <f t="shared" si="21"/>
        <v>29.355263157894736</v>
      </c>
      <c r="Y53" s="32" t="str">
        <f t="shared" ca="1" si="8"/>
        <v/>
      </c>
      <c r="Z53" s="34">
        <v>0</v>
      </c>
      <c r="AA53" s="25">
        <f t="shared" si="9"/>
        <v>0</v>
      </c>
      <c r="AB53" s="10">
        <f t="shared" si="10"/>
        <v>0</v>
      </c>
      <c r="AC53" s="26">
        <f t="shared" si="11"/>
        <v>100</v>
      </c>
      <c r="AD53" s="34"/>
      <c r="AE53" s="26">
        <f t="shared" si="12"/>
        <v>0</v>
      </c>
      <c r="AF53" s="34">
        <v>0</v>
      </c>
      <c r="AG53" s="25">
        <f t="shared" si="13"/>
        <v>1</v>
      </c>
      <c r="AH53" s="10">
        <f t="shared" si="14"/>
        <v>0</v>
      </c>
      <c r="AI53" s="26">
        <f t="shared" si="15"/>
        <v>-100</v>
      </c>
      <c r="AJ53" s="34"/>
    </row>
    <row r="54" spans="1:36">
      <c r="A54" s="22">
        <f t="shared" ca="1" si="0"/>
        <v>0</v>
      </c>
      <c r="B54" s="22">
        <f t="shared" si="16"/>
        <v>2.6388888888888896E-2</v>
      </c>
      <c r="C54" s="27"/>
      <c r="D54" s="50" t="s">
        <v>106</v>
      </c>
      <c r="E54" s="74"/>
      <c r="F54" s="31">
        <v>0</v>
      </c>
      <c r="G54" s="31">
        <v>0</v>
      </c>
      <c r="H54" s="52">
        <f t="shared" si="17"/>
        <v>0.52675438596491264</v>
      </c>
      <c r="J54" s="54">
        <f t="shared" si="1"/>
        <v>24.907663896583546</v>
      </c>
      <c r="K54" s="55">
        <f t="shared" si="2"/>
        <v>25.020833333333346</v>
      </c>
      <c r="L54" s="54">
        <f>MIN(J54:$J$136)</f>
        <v>24.907663896583546</v>
      </c>
      <c r="M54" s="55">
        <f>MIN(K54:$K$136)</f>
        <v>25.020833333333346</v>
      </c>
      <c r="N54" s="24">
        <f t="shared" si="3"/>
        <v>-49.815327793167093</v>
      </c>
      <c r="O54" s="24">
        <f t="shared" si="4"/>
        <v>50.041666666666693</v>
      </c>
      <c r="P54" s="35"/>
      <c r="Q54" s="52">
        <f t="shared" si="18"/>
        <v>1</v>
      </c>
      <c r="R54" s="24">
        <f t="shared" si="5"/>
        <v>0</v>
      </c>
      <c r="S54" s="24">
        <f t="shared" si="6"/>
        <v>47.5</v>
      </c>
      <c r="T54" s="35"/>
      <c r="U54" s="36">
        <f t="shared" si="7"/>
        <v>0</v>
      </c>
      <c r="V54" s="36">
        <f t="shared" si="19"/>
        <v>19.728070175438596</v>
      </c>
      <c r="W54" s="24">
        <f t="shared" si="20"/>
        <v>19.728070175438596</v>
      </c>
      <c r="X54" s="24">
        <f t="shared" si="21"/>
        <v>27.771929824561404</v>
      </c>
      <c r="Y54" s="32" t="str">
        <f t="shared" ca="1" si="8"/>
        <v/>
      </c>
      <c r="Z54" s="34">
        <v>0</v>
      </c>
      <c r="AA54" s="25">
        <f t="shared" si="9"/>
        <v>0</v>
      </c>
      <c r="AB54" s="10">
        <f t="shared" si="10"/>
        <v>0</v>
      </c>
      <c r="AC54" s="26">
        <f t="shared" si="11"/>
        <v>100</v>
      </c>
      <c r="AD54" s="34"/>
      <c r="AE54" s="26">
        <f t="shared" si="12"/>
        <v>0</v>
      </c>
      <c r="AF54" s="34">
        <v>0</v>
      </c>
      <c r="AG54" s="25">
        <f t="shared" si="13"/>
        <v>1</v>
      </c>
      <c r="AH54" s="10">
        <f t="shared" si="14"/>
        <v>0</v>
      </c>
      <c r="AI54" s="26">
        <f t="shared" si="15"/>
        <v>-100</v>
      </c>
      <c r="AJ54" s="34"/>
    </row>
    <row r="55" spans="1:36">
      <c r="A55" s="22">
        <f t="shared" ca="1" si="0"/>
        <v>0</v>
      </c>
      <c r="B55" s="22">
        <f t="shared" si="16"/>
        <v>2.7083333333333341E-2</v>
      </c>
      <c r="C55" s="27"/>
      <c r="D55" s="50" t="s">
        <v>106</v>
      </c>
      <c r="E55" s="74"/>
      <c r="F55" s="31">
        <v>0</v>
      </c>
      <c r="G55" s="31">
        <v>0</v>
      </c>
      <c r="H55" s="52">
        <f t="shared" si="17"/>
        <v>0.52675438596491264</v>
      </c>
      <c r="J55" s="54">
        <f t="shared" si="1"/>
        <v>24.907663896583546</v>
      </c>
      <c r="K55" s="55">
        <f t="shared" si="2"/>
        <v>25.020833333333346</v>
      </c>
      <c r="L55" s="54">
        <f>MIN(J55:$J$136)</f>
        <v>24.907663896583546</v>
      </c>
      <c r="M55" s="55">
        <f>MIN(K55:$K$136)</f>
        <v>25.020833333333346</v>
      </c>
      <c r="N55" s="24">
        <f t="shared" si="3"/>
        <v>-49.815327793167093</v>
      </c>
      <c r="O55" s="24">
        <f t="shared" si="4"/>
        <v>50.041666666666693</v>
      </c>
      <c r="P55" s="35"/>
      <c r="Q55" s="52">
        <f t="shared" si="18"/>
        <v>1</v>
      </c>
      <c r="R55" s="24">
        <f t="shared" si="5"/>
        <v>0</v>
      </c>
      <c r="S55" s="24">
        <f t="shared" si="6"/>
        <v>47.5</v>
      </c>
      <c r="T55" s="35"/>
      <c r="U55" s="36">
        <f t="shared" si="7"/>
        <v>0</v>
      </c>
      <c r="V55" s="36">
        <f t="shared" si="19"/>
        <v>19.728070175438596</v>
      </c>
      <c r="W55" s="24">
        <f t="shared" si="20"/>
        <v>19.728070175438596</v>
      </c>
      <c r="X55" s="24">
        <f t="shared" si="21"/>
        <v>27.771929824561404</v>
      </c>
      <c r="Y55" s="32" t="str">
        <f t="shared" ca="1" si="8"/>
        <v/>
      </c>
      <c r="Z55" s="34">
        <v>0</v>
      </c>
      <c r="AA55" s="25">
        <f t="shared" si="9"/>
        <v>0</v>
      </c>
      <c r="AB55" s="10">
        <f t="shared" si="10"/>
        <v>0</v>
      </c>
      <c r="AC55" s="26">
        <f t="shared" si="11"/>
        <v>100</v>
      </c>
      <c r="AD55" s="34"/>
      <c r="AE55" s="26">
        <f t="shared" si="12"/>
        <v>0</v>
      </c>
      <c r="AF55" s="34">
        <v>0</v>
      </c>
      <c r="AG55" s="25">
        <f t="shared" si="13"/>
        <v>1</v>
      </c>
      <c r="AH55" s="10">
        <f t="shared" si="14"/>
        <v>0</v>
      </c>
      <c r="AI55" s="26">
        <f t="shared" si="15"/>
        <v>-100</v>
      </c>
      <c r="AJ55" s="34"/>
    </row>
    <row r="56" spans="1:36">
      <c r="A56" s="28">
        <f t="shared" ca="1" si="0"/>
        <v>0</v>
      </c>
      <c r="B56" s="22">
        <f t="shared" si="16"/>
        <v>2.7777777777777787E-2</v>
      </c>
      <c r="C56" s="29"/>
      <c r="D56" s="50" t="s">
        <v>106</v>
      </c>
      <c r="E56" s="75"/>
      <c r="F56" s="31">
        <v>0</v>
      </c>
      <c r="G56" s="31">
        <v>0</v>
      </c>
      <c r="H56" s="52">
        <f t="shared" si="17"/>
        <v>0.52675438596491264</v>
      </c>
      <c r="J56" s="54">
        <f t="shared" si="1"/>
        <v>24.907663896583546</v>
      </c>
      <c r="K56" s="55">
        <f t="shared" si="2"/>
        <v>25.020833333333346</v>
      </c>
      <c r="L56" s="54">
        <f>MIN(J56:$J$136)</f>
        <v>24.907663896583546</v>
      </c>
      <c r="M56" s="55">
        <f>MIN(K56:$K$136)</f>
        <v>25.020833333333346</v>
      </c>
      <c r="N56" s="24">
        <f t="shared" si="3"/>
        <v>-49.815327793167093</v>
      </c>
      <c r="O56" s="24">
        <f t="shared" si="4"/>
        <v>50.041666666666693</v>
      </c>
      <c r="P56" s="35"/>
      <c r="Q56" s="52">
        <f t="shared" si="18"/>
        <v>1</v>
      </c>
      <c r="R56" s="24">
        <f t="shared" si="5"/>
        <v>0</v>
      </c>
      <c r="S56" s="24">
        <f t="shared" si="6"/>
        <v>47.5</v>
      </c>
      <c r="T56" s="35"/>
      <c r="U56" s="36">
        <f t="shared" si="7"/>
        <v>0</v>
      </c>
      <c r="V56" s="36">
        <f t="shared" si="19"/>
        <v>19.728070175438596</v>
      </c>
      <c r="W56" s="24">
        <f t="shared" si="20"/>
        <v>19.728070175438596</v>
      </c>
      <c r="X56" s="24">
        <f t="shared" si="21"/>
        <v>27.771929824561404</v>
      </c>
      <c r="Y56" s="32" t="str">
        <f t="shared" ca="1" si="8"/>
        <v/>
      </c>
      <c r="Z56" s="34">
        <v>0</v>
      </c>
      <c r="AA56" s="25">
        <f t="shared" si="9"/>
        <v>0</v>
      </c>
      <c r="AB56" s="10">
        <f t="shared" si="10"/>
        <v>0</v>
      </c>
      <c r="AC56" s="26">
        <f t="shared" si="11"/>
        <v>100</v>
      </c>
      <c r="AD56" s="34"/>
      <c r="AE56" s="26">
        <f t="shared" si="12"/>
        <v>0</v>
      </c>
      <c r="AF56" s="34">
        <v>0</v>
      </c>
      <c r="AG56" s="25">
        <f t="shared" si="13"/>
        <v>1</v>
      </c>
      <c r="AH56" s="10">
        <f t="shared" si="14"/>
        <v>0</v>
      </c>
      <c r="AI56" s="26">
        <f t="shared" si="15"/>
        <v>-100</v>
      </c>
      <c r="AJ56" s="34"/>
    </row>
    <row r="57" spans="1:36">
      <c r="A57" s="22">
        <f t="shared" ca="1" si="0"/>
        <v>0</v>
      </c>
      <c r="B57" s="22">
        <f t="shared" si="16"/>
        <v>2.8472222222222232E-2</v>
      </c>
      <c r="C57" s="27"/>
      <c r="D57" s="50" t="s">
        <v>106</v>
      </c>
      <c r="E57" s="73"/>
      <c r="F57" s="31">
        <v>0</v>
      </c>
      <c r="G57" s="31">
        <v>0</v>
      </c>
      <c r="H57" s="52">
        <f t="shared" si="17"/>
        <v>0.52675438596491264</v>
      </c>
      <c r="J57" s="54">
        <f t="shared" si="1"/>
        <v>24.907663896583546</v>
      </c>
      <c r="K57" s="55">
        <f t="shared" si="2"/>
        <v>25.020833333333346</v>
      </c>
      <c r="L57" s="54">
        <f>MIN(J57:$J$136)</f>
        <v>24.907663896583546</v>
      </c>
      <c r="M57" s="55">
        <f>MIN(K57:$K$136)</f>
        <v>25.020833333333346</v>
      </c>
      <c r="N57" s="24">
        <f t="shared" si="3"/>
        <v>-49.815327793167093</v>
      </c>
      <c r="O57" s="24">
        <f t="shared" si="4"/>
        <v>50.041666666666693</v>
      </c>
      <c r="P57" s="35"/>
      <c r="Q57" s="52">
        <f t="shared" si="18"/>
        <v>1</v>
      </c>
      <c r="R57" s="24">
        <f t="shared" si="5"/>
        <v>0</v>
      </c>
      <c r="S57" s="24">
        <f t="shared" si="6"/>
        <v>47.5</v>
      </c>
      <c r="T57" s="35"/>
      <c r="U57" s="36">
        <f t="shared" si="7"/>
        <v>0</v>
      </c>
      <c r="V57" s="36">
        <f t="shared" si="19"/>
        <v>19.728070175438596</v>
      </c>
      <c r="W57" s="24">
        <f t="shared" si="20"/>
        <v>19.728070175438596</v>
      </c>
      <c r="X57" s="24">
        <f t="shared" si="21"/>
        <v>27.771929824561404</v>
      </c>
      <c r="Y57" s="32" t="str">
        <f t="shared" ca="1" si="8"/>
        <v/>
      </c>
      <c r="Z57" s="34">
        <v>0</v>
      </c>
      <c r="AA57" s="25">
        <f t="shared" si="9"/>
        <v>0</v>
      </c>
      <c r="AB57" s="10">
        <f t="shared" si="10"/>
        <v>0</v>
      </c>
      <c r="AC57" s="26">
        <f t="shared" si="11"/>
        <v>100</v>
      </c>
      <c r="AD57" s="34"/>
      <c r="AE57" s="26">
        <f t="shared" si="12"/>
        <v>0</v>
      </c>
      <c r="AF57" s="34">
        <v>0</v>
      </c>
      <c r="AG57" s="25">
        <f t="shared" si="13"/>
        <v>1</v>
      </c>
      <c r="AH57" s="10">
        <f t="shared" si="14"/>
        <v>0</v>
      </c>
      <c r="AI57" s="26">
        <f t="shared" si="15"/>
        <v>-100</v>
      </c>
      <c r="AJ57" s="34"/>
    </row>
    <row r="58" spans="1:36">
      <c r="A58" s="22">
        <f t="shared" ca="1" si="0"/>
        <v>0</v>
      </c>
      <c r="B58" s="22">
        <f t="shared" si="16"/>
        <v>2.9166666666666678E-2</v>
      </c>
      <c r="C58" s="27"/>
      <c r="D58" s="50" t="s">
        <v>106</v>
      </c>
      <c r="E58" s="74"/>
      <c r="F58" s="31">
        <v>0</v>
      </c>
      <c r="G58" s="31">
        <v>0</v>
      </c>
      <c r="H58" s="52">
        <f t="shared" si="17"/>
        <v>0.52675438596491264</v>
      </c>
      <c r="J58" s="54">
        <f t="shared" si="1"/>
        <v>24.907663896583546</v>
      </c>
      <c r="K58" s="55">
        <f t="shared" si="2"/>
        <v>25.020833333333346</v>
      </c>
      <c r="L58" s="54">
        <f>MIN(J58:$J$136)</f>
        <v>24.907663896583546</v>
      </c>
      <c r="M58" s="55">
        <f>MIN(K58:$K$136)</f>
        <v>25.020833333333346</v>
      </c>
      <c r="N58" s="24">
        <f t="shared" si="3"/>
        <v>-49.815327793167093</v>
      </c>
      <c r="O58" s="24">
        <f t="shared" si="4"/>
        <v>50.041666666666693</v>
      </c>
      <c r="P58" s="35"/>
      <c r="Q58" s="52">
        <f t="shared" si="18"/>
        <v>1</v>
      </c>
      <c r="R58" s="24">
        <f t="shared" si="5"/>
        <v>0</v>
      </c>
      <c r="S58" s="24">
        <f t="shared" si="6"/>
        <v>47.5</v>
      </c>
      <c r="T58" s="35"/>
      <c r="U58" s="36">
        <f t="shared" si="7"/>
        <v>0</v>
      </c>
      <c r="V58" s="36">
        <f t="shared" si="19"/>
        <v>19.728070175438596</v>
      </c>
      <c r="W58" s="24">
        <f t="shared" si="20"/>
        <v>19.728070175438596</v>
      </c>
      <c r="X58" s="24">
        <f t="shared" si="21"/>
        <v>27.771929824561404</v>
      </c>
      <c r="Y58" s="32" t="str">
        <f t="shared" ca="1" si="8"/>
        <v/>
      </c>
      <c r="Z58" s="34">
        <v>0</v>
      </c>
      <c r="AA58" s="25">
        <f t="shared" si="9"/>
        <v>0</v>
      </c>
      <c r="AB58" s="10">
        <f t="shared" si="10"/>
        <v>0</v>
      </c>
      <c r="AC58" s="26">
        <f t="shared" si="11"/>
        <v>100</v>
      </c>
      <c r="AD58" s="34"/>
      <c r="AE58" s="26">
        <f t="shared" si="12"/>
        <v>0</v>
      </c>
      <c r="AF58" s="34">
        <v>0</v>
      </c>
      <c r="AG58" s="25">
        <f t="shared" si="13"/>
        <v>1</v>
      </c>
      <c r="AH58" s="10">
        <f t="shared" si="14"/>
        <v>0</v>
      </c>
      <c r="AI58" s="26">
        <f t="shared" si="15"/>
        <v>-100</v>
      </c>
      <c r="AJ58" s="34"/>
    </row>
    <row r="59" spans="1:36">
      <c r="A59" s="22">
        <f t="shared" ca="1" si="0"/>
        <v>0</v>
      </c>
      <c r="B59" s="22">
        <f t="shared" si="16"/>
        <v>2.9861111111111123E-2</v>
      </c>
      <c r="C59" s="27"/>
      <c r="D59" s="50" t="s">
        <v>106</v>
      </c>
      <c r="E59" s="74"/>
      <c r="F59" s="31">
        <v>0</v>
      </c>
      <c r="G59" s="31">
        <v>0</v>
      </c>
      <c r="H59" s="52">
        <f t="shared" si="17"/>
        <v>0.52675438596491264</v>
      </c>
      <c r="J59" s="54">
        <f t="shared" si="1"/>
        <v>24.907663896583546</v>
      </c>
      <c r="K59" s="55">
        <f t="shared" si="2"/>
        <v>25.020833333333346</v>
      </c>
      <c r="L59" s="54">
        <f>MIN(J59:$J$136)</f>
        <v>24.907663896583546</v>
      </c>
      <c r="M59" s="55">
        <f>MIN(K59:$K$136)</f>
        <v>25.020833333333346</v>
      </c>
      <c r="N59" s="24">
        <f t="shared" si="3"/>
        <v>-49.815327793167093</v>
      </c>
      <c r="O59" s="24">
        <f t="shared" si="4"/>
        <v>50.041666666666693</v>
      </c>
      <c r="P59" s="35"/>
      <c r="Q59" s="52">
        <f t="shared" si="18"/>
        <v>1</v>
      </c>
      <c r="R59" s="24">
        <f t="shared" si="5"/>
        <v>0</v>
      </c>
      <c r="S59" s="24">
        <f t="shared" si="6"/>
        <v>47.5</v>
      </c>
      <c r="T59" s="35"/>
      <c r="U59" s="36">
        <f t="shared" si="7"/>
        <v>0</v>
      </c>
      <c r="V59" s="36">
        <f t="shared" si="19"/>
        <v>19.728070175438596</v>
      </c>
      <c r="W59" s="24">
        <f t="shared" si="20"/>
        <v>19.728070175438596</v>
      </c>
      <c r="X59" s="24">
        <f t="shared" si="21"/>
        <v>27.771929824561404</v>
      </c>
      <c r="Y59" s="32" t="str">
        <f t="shared" ca="1" si="8"/>
        <v/>
      </c>
      <c r="Z59" s="34">
        <v>0</v>
      </c>
      <c r="AA59" s="25">
        <f t="shared" si="9"/>
        <v>0</v>
      </c>
      <c r="AB59" s="10">
        <f t="shared" si="10"/>
        <v>0</v>
      </c>
      <c r="AC59" s="26">
        <f t="shared" si="11"/>
        <v>100</v>
      </c>
      <c r="AD59" s="34"/>
      <c r="AE59" s="26">
        <f t="shared" si="12"/>
        <v>0</v>
      </c>
      <c r="AF59" s="34">
        <v>0</v>
      </c>
      <c r="AG59" s="25">
        <f t="shared" si="13"/>
        <v>1</v>
      </c>
      <c r="AH59" s="10">
        <f t="shared" si="14"/>
        <v>0</v>
      </c>
      <c r="AI59" s="26">
        <f t="shared" si="15"/>
        <v>-100</v>
      </c>
      <c r="AJ59" s="34"/>
    </row>
    <row r="60" spans="1:36">
      <c r="A60" s="22">
        <f t="shared" ca="1" si="0"/>
        <v>0</v>
      </c>
      <c r="B60" s="22">
        <f t="shared" si="16"/>
        <v>3.0555555555555568E-2</v>
      </c>
      <c r="C60" s="27"/>
      <c r="D60" s="50" t="s">
        <v>106</v>
      </c>
      <c r="E60" s="75"/>
      <c r="F60" s="31">
        <v>0</v>
      </c>
      <c r="G60" s="31">
        <v>0</v>
      </c>
      <c r="H60" s="52">
        <f t="shared" si="17"/>
        <v>0.52675438596491264</v>
      </c>
      <c r="J60" s="54">
        <f t="shared" si="1"/>
        <v>24.907663896583546</v>
      </c>
      <c r="K60" s="55">
        <f t="shared" si="2"/>
        <v>25.020833333333346</v>
      </c>
      <c r="L60" s="54">
        <f>MIN(J60:$J$136)</f>
        <v>24.907663896583546</v>
      </c>
      <c r="M60" s="55">
        <f>MIN(K60:$K$136)</f>
        <v>25.020833333333346</v>
      </c>
      <c r="N60" s="24">
        <f t="shared" si="3"/>
        <v>-49.815327793167093</v>
      </c>
      <c r="O60" s="24">
        <f t="shared" si="4"/>
        <v>50.041666666666693</v>
      </c>
      <c r="P60" s="35"/>
      <c r="Q60" s="52">
        <f t="shared" si="18"/>
        <v>1</v>
      </c>
      <c r="R60" s="24">
        <f t="shared" si="5"/>
        <v>0</v>
      </c>
      <c r="S60" s="24">
        <f t="shared" si="6"/>
        <v>47.5</v>
      </c>
      <c r="T60" s="35"/>
      <c r="U60" s="36">
        <f t="shared" si="7"/>
        <v>0</v>
      </c>
      <c r="V60" s="36">
        <f t="shared" si="19"/>
        <v>19.728070175438596</v>
      </c>
      <c r="W60" s="24">
        <f t="shared" si="20"/>
        <v>19.728070175438596</v>
      </c>
      <c r="X60" s="24">
        <f t="shared" si="21"/>
        <v>27.771929824561404</v>
      </c>
      <c r="Y60" s="32" t="str">
        <f t="shared" ca="1" si="8"/>
        <v/>
      </c>
      <c r="Z60" s="34">
        <v>0</v>
      </c>
      <c r="AA60" s="25">
        <f t="shared" si="9"/>
        <v>0</v>
      </c>
      <c r="AB60" s="10">
        <f t="shared" si="10"/>
        <v>0</v>
      </c>
      <c r="AC60" s="26">
        <f t="shared" si="11"/>
        <v>100</v>
      </c>
      <c r="AD60" s="34"/>
      <c r="AE60" s="26">
        <f t="shared" si="12"/>
        <v>0</v>
      </c>
      <c r="AF60" s="34">
        <v>0</v>
      </c>
      <c r="AG60" s="25">
        <f t="shared" si="13"/>
        <v>1</v>
      </c>
      <c r="AH60" s="10">
        <f t="shared" si="14"/>
        <v>0</v>
      </c>
      <c r="AI60" s="26">
        <f t="shared" si="15"/>
        <v>-100</v>
      </c>
      <c r="AJ60" s="34"/>
    </row>
    <row r="61" spans="1:36">
      <c r="A61" s="22">
        <f t="shared" ca="1" si="0"/>
        <v>0</v>
      </c>
      <c r="B61" s="22">
        <f t="shared" si="16"/>
        <v>3.1250000000000014E-2</v>
      </c>
      <c r="C61" s="27"/>
      <c r="D61" s="50" t="s">
        <v>106</v>
      </c>
      <c r="E61" s="73"/>
      <c r="F61" s="31">
        <v>0</v>
      </c>
      <c r="G61" s="31">
        <v>0</v>
      </c>
      <c r="H61" s="52">
        <f t="shared" si="17"/>
        <v>0.52675438596491264</v>
      </c>
      <c r="J61" s="54">
        <f t="shared" si="1"/>
        <v>24.907663896583546</v>
      </c>
      <c r="K61" s="55">
        <f t="shared" si="2"/>
        <v>25.020833333333346</v>
      </c>
      <c r="L61" s="54">
        <f>MIN(J61:$J$136)</f>
        <v>24.907663896583546</v>
      </c>
      <c r="M61" s="55">
        <f>MIN(K61:$K$136)</f>
        <v>25.020833333333346</v>
      </c>
      <c r="N61" s="24">
        <f t="shared" si="3"/>
        <v>-49.815327793167093</v>
      </c>
      <c r="O61" s="24">
        <f t="shared" si="4"/>
        <v>50.041666666666693</v>
      </c>
      <c r="P61" s="35"/>
      <c r="Q61" s="52">
        <f t="shared" si="18"/>
        <v>1</v>
      </c>
      <c r="R61" s="24">
        <f t="shared" si="5"/>
        <v>0</v>
      </c>
      <c r="S61" s="24">
        <f t="shared" si="6"/>
        <v>47.5</v>
      </c>
      <c r="T61" s="35"/>
      <c r="U61" s="36">
        <f t="shared" si="7"/>
        <v>0</v>
      </c>
      <c r="V61" s="36">
        <f t="shared" si="19"/>
        <v>19.728070175438596</v>
      </c>
      <c r="W61" s="24">
        <f t="shared" si="20"/>
        <v>19.728070175438596</v>
      </c>
      <c r="X61" s="24">
        <f t="shared" si="21"/>
        <v>27.771929824561404</v>
      </c>
      <c r="Y61" s="32" t="str">
        <f t="shared" ca="1" si="8"/>
        <v/>
      </c>
      <c r="Z61" s="34">
        <v>0</v>
      </c>
      <c r="AA61" s="25">
        <f t="shared" si="9"/>
        <v>0</v>
      </c>
      <c r="AB61" s="10">
        <f t="shared" si="10"/>
        <v>0</v>
      </c>
      <c r="AC61" s="26">
        <f t="shared" si="11"/>
        <v>100</v>
      </c>
      <c r="AD61" s="34"/>
      <c r="AE61" s="26">
        <f t="shared" si="12"/>
        <v>0</v>
      </c>
      <c r="AF61" s="34">
        <v>0</v>
      </c>
      <c r="AG61" s="25">
        <f t="shared" si="13"/>
        <v>1</v>
      </c>
      <c r="AH61" s="10">
        <f t="shared" si="14"/>
        <v>0</v>
      </c>
      <c r="AI61" s="26">
        <f t="shared" si="15"/>
        <v>-100</v>
      </c>
      <c r="AJ61" s="34"/>
    </row>
    <row r="62" spans="1:36">
      <c r="A62" s="22">
        <f t="shared" ca="1" si="0"/>
        <v>0</v>
      </c>
      <c r="B62" s="22">
        <f t="shared" si="16"/>
        <v>3.1944444444444456E-2</v>
      </c>
      <c r="C62" s="27"/>
      <c r="D62" s="50" t="s">
        <v>106</v>
      </c>
      <c r="E62" s="74"/>
      <c r="F62" s="31">
        <v>0</v>
      </c>
      <c r="G62" s="31">
        <v>0</v>
      </c>
      <c r="H62" s="52">
        <f t="shared" si="17"/>
        <v>0.52675438596491264</v>
      </c>
      <c r="J62" s="54">
        <f t="shared" si="1"/>
        <v>24.907663896583546</v>
      </c>
      <c r="K62" s="55">
        <f t="shared" si="2"/>
        <v>25.020833333333346</v>
      </c>
      <c r="L62" s="54">
        <f>MIN(J62:$J$136)</f>
        <v>24.907663896583546</v>
      </c>
      <c r="M62" s="55">
        <f>MIN(K62:$K$136)</f>
        <v>25.020833333333346</v>
      </c>
      <c r="N62" s="24">
        <f t="shared" si="3"/>
        <v>-49.815327793167093</v>
      </c>
      <c r="O62" s="24">
        <f t="shared" si="4"/>
        <v>50.041666666666693</v>
      </c>
      <c r="P62" s="35"/>
      <c r="Q62" s="52">
        <f t="shared" si="18"/>
        <v>1</v>
      </c>
      <c r="R62" s="24">
        <f t="shared" si="5"/>
        <v>0</v>
      </c>
      <c r="S62" s="24">
        <f t="shared" si="6"/>
        <v>47.5</v>
      </c>
      <c r="T62" s="35"/>
      <c r="U62" s="36">
        <f t="shared" si="7"/>
        <v>0</v>
      </c>
      <c r="V62" s="36">
        <f t="shared" si="19"/>
        <v>19.728070175438596</v>
      </c>
      <c r="W62" s="24">
        <f t="shared" si="20"/>
        <v>19.728070175438596</v>
      </c>
      <c r="X62" s="24">
        <f t="shared" si="21"/>
        <v>27.771929824561404</v>
      </c>
      <c r="Y62" s="32" t="str">
        <f t="shared" ca="1" si="8"/>
        <v/>
      </c>
      <c r="Z62" s="34">
        <v>0</v>
      </c>
      <c r="AA62" s="25">
        <f t="shared" si="9"/>
        <v>0</v>
      </c>
      <c r="AB62" s="10">
        <f t="shared" si="10"/>
        <v>0</v>
      </c>
      <c r="AC62" s="26">
        <f t="shared" si="11"/>
        <v>100</v>
      </c>
      <c r="AD62" s="34"/>
      <c r="AE62" s="26">
        <f t="shared" si="12"/>
        <v>0</v>
      </c>
      <c r="AF62" s="34">
        <v>0</v>
      </c>
      <c r="AG62" s="25">
        <f t="shared" si="13"/>
        <v>1</v>
      </c>
      <c r="AH62" s="10">
        <f t="shared" si="14"/>
        <v>0</v>
      </c>
      <c r="AI62" s="26">
        <f t="shared" si="15"/>
        <v>-100</v>
      </c>
      <c r="AJ62" s="34"/>
    </row>
    <row r="63" spans="1:36">
      <c r="A63" s="22">
        <f t="shared" ca="1" si="0"/>
        <v>0</v>
      </c>
      <c r="B63" s="22">
        <f t="shared" si="16"/>
        <v>3.2638888888888898E-2</v>
      </c>
      <c r="C63" s="27"/>
      <c r="D63" s="50" t="s">
        <v>106</v>
      </c>
      <c r="E63" s="74"/>
      <c r="F63" s="31">
        <v>0</v>
      </c>
      <c r="G63" s="31">
        <v>0</v>
      </c>
      <c r="H63" s="52">
        <f t="shared" si="17"/>
        <v>0.52675438596491264</v>
      </c>
      <c r="J63" s="54">
        <f t="shared" si="1"/>
        <v>24.907663896583546</v>
      </c>
      <c r="K63" s="55">
        <f t="shared" si="2"/>
        <v>25.020833333333346</v>
      </c>
      <c r="L63" s="54">
        <f>MIN(J63:$J$136)</f>
        <v>24.907663896583546</v>
      </c>
      <c r="M63" s="55">
        <f>MIN(K63:$K$136)</f>
        <v>25.020833333333346</v>
      </c>
      <c r="N63" s="24">
        <f t="shared" si="3"/>
        <v>-49.815327793167093</v>
      </c>
      <c r="O63" s="24">
        <f t="shared" si="4"/>
        <v>50.041666666666693</v>
      </c>
      <c r="P63" s="35"/>
      <c r="Q63" s="52">
        <f t="shared" si="18"/>
        <v>1</v>
      </c>
      <c r="R63" s="24">
        <f t="shared" si="5"/>
        <v>0</v>
      </c>
      <c r="S63" s="24">
        <f t="shared" si="6"/>
        <v>47.5</v>
      </c>
      <c r="T63" s="35"/>
      <c r="U63" s="36">
        <f t="shared" si="7"/>
        <v>0</v>
      </c>
      <c r="V63" s="36">
        <f t="shared" si="19"/>
        <v>19.728070175438596</v>
      </c>
      <c r="W63" s="24">
        <f t="shared" si="20"/>
        <v>19.728070175438596</v>
      </c>
      <c r="X63" s="24">
        <f t="shared" si="21"/>
        <v>27.771929824561404</v>
      </c>
      <c r="Y63" s="32" t="str">
        <f t="shared" ca="1" si="8"/>
        <v/>
      </c>
      <c r="Z63" s="34">
        <v>0</v>
      </c>
      <c r="AA63" s="25">
        <f t="shared" si="9"/>
        <v>0</v>
      </c>
      <c r="AB63" s="10">
        <f t="shared" si="10"/>
        <v>0</v>
      </c>
      <c r="AC63" s="26">
        <f t="shared" si="11"/>
        <v>100</v>
      </c>
      <c r="AD63" s="34"/>
      <c r="AE63" s="26">
        <f t="shared" si="12"/>
        <v>0</v>
      </c>
      <c r="AF63" s="34">
        <v>0</v>
      </c>
      <c r="AG63" s="25">
        <f t="shared" si="13"/>
        <v>1</v>
      </c>
      <c r="AH63" s="10">
        <f t="shared" si="14"/>
        <v>0</v>
      </c>
      <c r="AI63" s="26">
        <f t="shared" si="15"/>
        <v>-100</v>
      </c>
      <c r="AJ63" s="34"/>
    </row>
    <row r="64" spans="1:36">
      <c r="A64" s="22">
        <f t="shared" ca="1" si="0"/>
        <v>0</v>
      </c>
      <c r="B64" s="22">
        <f t="shared" si="16"/>
        <v>3.333333333333334E-2</v>
      </c>
      <c r="C64" s="29"/>
      <c r="D64" s="50" t="s">
        <v>106</v>
      </c>
      <c r="E64" s="75"/>
      <c r="F64" s="31">
        <v>0</v>
      </c>
      <c r="G64" s="31">
        <v>0</v>
      </c>
      <c r="H64" s="52">
        <f t="shared" si="17"/>
        <v>0.52675438596491264</v>
      </c>
      <c r="J64" s="54">
        <f t="shared" si="1"/>
        <v>24.907663896583546</v>
      </c>
      <c r="K64" s="55">
        <f t="shared" si="2"/>
        <v>25.020833333333346</v>
      </c>
      <c r="L64" s="54">
        <f>MIN(J64:$J$136)</f>
        <v>24.907663896583546</v>
      </c>
      <c r="M64" s="55">
        <f>MIN(K64:$K$136)</f>
        <v>25.020833333333346</v>
      </c>
      <c r="N64" s="24">
        <f t="shared" si="3"/>
        <v>-49.815327793167093</v>
      </c>
      <c r="O64" s="24">
        <f t="shared" si="4"/>
        <v>50.041666666666693</v>
      </c>
      <c r="P64" s="35"/>
      <c r="Q64" s="52">
        <f t="shared" si="18"/>
        <v>1</v>
      </c>
      <c r="R64" s="24">
        <f t="shared" si="5"/>
        <v>0</v>
      </c>
      <c r="S64" s="24">
        <f t="shared" si="6"/>
        <v>47.5</v>
      </c>
      <c r="T64" s="35"/>
      <c r="U64" s="36">
        <f t="shared" si="7"/>
        <v>0</v>
      </c>
      <c r="V64" s="36">
        <f t="shared" si="19"/>
        <v>19.728070175438596</v>
      </c>
      <c r="W64" s="24">
        <f t="shared" si="20"/>
        <v>19.728070175438596</v>
      </c>
      <c r="X64" s="24">
        <f t="shared" si="21"/>
        <v>27.771929824561404</v>
      </c>
      <c r="Y64" s="32" t="str">
        <f t="shared" ca="1" si="8"/>
        <v/>
      </c>
      <c r="Z64" s="34">
        <v>0</v>
      </c>
      <c r="AA64" s="25">
        <f t="shared" si="9"/>
        <v>0</v>
      </c>
      <c r="AB64" s="10">
        <f t="shared" si="10"/>
        <v>0</v>
      </c>
      <c r="AC64" s="26">
        <f t="shared" si="11"/>
        <v>100</v>
      </c>
      <c r="AD64" s="34"/>
      <c r="AE64" s="26">
        <f t="shared" si="12"/>
        <v>0</v>
      </c>
      <c r="AF64" s="34">
        <v>0</v>
      </c>
      <c r="AG64" s="25">
        <f t="shared" si="13"/>
        <v>1</v>
      </c>
      <c r="AH64" s="10">
        <f t="shared" si="14"/>
        <v>0</v>
      </c>
      <c r="AI64" s="26">
        <f t="shared" si="15"/>
        <v>-100</v>
      </c>
      <c r="AJ64" s="34"/>
    </row>
    <row r="65" spans="1:36">
      <c r="A65" s="33"/>
      <c r="B65" s="22">
        <f t="shared" si="16"/>
        <v>3.4027777777777782E-2</v>
      </c>
      <c r="C65" s="29"/>
      <c r="D65" s="50" t="s">
        <v>106</v>
      </c>
      <c r="E65" s="40"/>
      <c r="F65" s="31">
        <v>0</v>
      </c>
      <c r="G65" s="31">
        <v>0</v>
      </c>
      <c r="H65" s="52">
        <f t="shared" si="17"/>
        <v>0.52675438596491264</v>
      </c>
      <c r="J65" s="54">
        <f t="shared" si="1"/>
        <v>24.907663896583546</v>
      </c>
      <c r="K65" s="55">
        <f t="shared" si="2"/>
        <v>25.020833333333346</v>
      </c>
      <c r="L65" s="54">
        <f>MIN(J65:$J$136)</f>
        <v>24.907663896583546</v>
      </c>
      <c r="M65" s="55">
        <f>MIN(K65:$K$136)</f>
        <v>25.020833333333346</v>
      </c>
      <c r="N65" s="24">
        <f t="shared" si="3"/>
        <v>-49.815327793167093</v>
      </c>
      <c r="O65" s="24">
        <f t="shared" si="4"/>
        <v>50.041666666666693</v>
      </c>
      <c r="P65" s="35"/>
      <c r="Q65" s="52">
        <f t="shared" si="18"/>
        <v>1</v>
      </c>
      <c r="R65" s="24">
        <f t="shared" si="5"/>
        <v>0</v>
      </c>
      <c r="S65" s="24">
        <f t="shared" si="6"/>
        <v>47.5</v>
      </c>
      <c r="T65" s="35"/>
      <c r="U65" s="36">
        <f t="shared" si="7"/>
        <v>0</v>
      </c>
      <c r="V65" s="36">
        <f t="shared" si="19"/>
        <v>19.728070175438596</v>
      </c>
      <c r="W65" s="24">
        <f t="shared" si="20"/>
        <v>19.728070175438596</v>
      </c>
      <c r="X65" s="24">
        <f t="shared" si="21"/>
        <v>27.771929824561404</v>
      </c>
      <c r="Y65" s="32"/>
      <c r="Z65" s="34">
        <v>0</v>
      </c>
      <c r="AA65" s="25">
        <f t="shared" si="9"/>
        <v>0</v>
      </c>
      <c r="AB65" s="10">
        <f t="shared" si="10"/>
        <v>0</v>
      </c>
      <c r="AC65" s="26">
        <f t="shared" si="11"/>
        <v>100</v>
      </c>
      <c r="AD65" s="34"/>
      <c r="AE65" s="26">
        <f t="shared" si="12"/>
        <v>0</v>
      </c>
      <c r="AF65" s="34">
        <v>0</v>
      </c>
      <c r="AG65" s="25">
        <f t="shared" si="13"/>
        <v>1</v>
      </c>
      <c r="AH65" s="10">
        <f t="shared" si="14"/>
        <v>0</v>
      </c>
      <c r="AI65" s="26">
        <f t="shared" si="15"/>
        <v>-100</v>
      </c>
      <c r="AJ65" s="34"/>
    </row>
    <row r="66" spans="1:36">
      <c r="A66" s="33"/>
      <c r="B66" s="22">
        <f t="shared" si="16"/>
        <v>3.4722222222222224E-2</v>
      </c>
      <c r="C66" s="29"/>
      <c r="D66" s="50" t="s">
        <v>106</v>
      </c>
      <c r="E66" s="40"/>
      <c r="F66" s="31">
        <v>0</v>
      </c>
      <c r="G66" s="31">
        <v>0</v>
      </c>
      <c r="H66" s="52">
        <f t="shared" si="17"/>
        <v>0.52675438596491264</v>
      </c>
      <c r="J66" s="54">
        <f t="shared" si="1"/>
        <v>24.907663896583546</v>
      </c>
      <c r="K66" s="55">
        <f t="shared" si="2"/>
        <v>25.020833333333346</v>
      </c>
      <c r="L66" s="54">
        <f>MIN(J66:$J$136)</f>
        <v>24.907663896583546</v>
      </c>
      <c r="M66" s="55">
        <f>MIN(K66:$K$136)</f>
        <v>25.020833333333346</v>
      </c>
      <c r="N66" s="24">
        <f t="shared" si="3"/>
        <v>-49.815327793167093</v>
      </c>
      <c r="O66" s="24">
        <f t="shared" si="4"/>
        <v>50.041666666666693</v>
      </c>
      <c r="P66" s="35"/>
      <c r="Q66" s="52">
        <f t="shared" si="18"/>
        <v>1</v>
      </c>
      <c r="R66" s="24">
        <f t="shared" si="5"/>
        <v>0</v>
      </c>
      <c r="S66" s="24">
        <f t="shared" si="6"/>
        <v>47.5</v>
      </c>
      <c r="T66" s="35"/>
      <c r="U66" s="36">
        <f t="shared" si="7"/>
        <v>0</v>
      </c>
      <c r="V66" s="36">
        <f t="shared" si="19"/>
        <v>19.728070175438596</v>
      </c>
      <c r="W66" s="24">
        <f t="shared" si="20"/>
        <v>19.728070175438596</v>
      </c>
      <c r="X66" s="24">
        <f t="shared" si="21"/>
        <v>27.771929824561404</v>
      </c>
      <c r="Y66" s="32"/>
      <c r="Z66" s="34">
        <v>0</v>
      </c>
      <c r="AA66" s="25">
        <f t="shared" si="9"/>
        <v>0</v>
      </c>
      <c r="AB66" s="10">
        <f t="shared" si="10"/>
        <v>0</v>
      </c>
      <c r="AC66" s="26">
        <f t="shared" si="11"/>
        <v>100</v>
      </c>
      <c r="AD66" s="34"/>
      <c r="AE66" s="26">
        <f t="shared" si="12"/>
        <v>0</v>
      </c>
      <c r="AF66" s="34">
        <v>0</v>
      </c>
      <c r="AG66" s="25">
        <f t="shared" si="13"/>
        <v>1</v>
      </c>
      <c r="AH66" s="10">
        <f t="shared" si="14"/>
        <v>0</v>
      </c>
      <c r="AI66" s="26">
        <f t="shared" si="15"/>
        <v>-100</v>
      </c>
      <c r="AJ66" s="34"/>
    </row>
    <row r="67" spans="1:36">
      <c r="A67" s="33"/>
      <c r="B67" s="22">
        <f t="shared" si="16"/>
        <v>3.5416666666666666E-2</v>
      </c>
      <c r="C67" s="29"/>
      <c r="D67" s="50" t="s">
        <v>106</v>
      </c>
      <c r="E67" s="40"/>
      <c r="F67" s="31">
        <v>0</v>
      </c>
      <c r="G67" s="31">
        <v>0</v>
      </c>
      <c r="H67" s="52">
        <f t="shared" si="17"/>
        <v>0.52675438596491264</v>
      </c>
      <c r="J67" s="54">
        <f t="shared" si="1"/>
        <v>24.907663896583546</v>
      </c>
      <c r="K67" s="55">
        <f t="shared" si="2"/>
        <v>25.020833333333346</v>
      </c>
      <c r="L67" s="54">
        <f>MIN(J67:$J$136)</f>
        <v>24.907663896583546</v>
      </c>
      <c r="M67" s="55">
        <f>MIN(K67:$K$136)</f>
        <v>25.020833333333346</v>
      </c>
      <c r="N67" s="24">
        <f t="shared" si="3"/>
        <v>-49.815327793167093</v>
      </c>
      <c r="O67" s="24">
        <f t="shared" si="4"/>
        <v>50.041666666666693</v>
      </c>
      <c r="P67" s="35"/>
      <c r="Q67" s="52">
        <f t="shared" si="18"/>
        <v>1</v>
      </c>
      <c r="R67" s="24">
        <f t="shared" si="5"/>
        <v>0</v>
      </c>
      <c r="S67" s="24">
        <f t="shared" si="6"/>
        <v>47.5</v>
      </c>
      <c r="T67" s="35"/>
      <c r="U67" s="36">
        <f t="shared" si="7"/>
        <v>0</v>
      </c>
      <c r="V67" s="36">
        <f t="shared" si="19"/>
        <v>19.728070175438596</v>
      </c>
      <c r="W67" s="24">
        <f t="shared" si="20"/>
        <v>19.728070175438596</v>
      </c>
      <c r="X67" s="24">
        <f t="shared" si="21"/>
        <v>27.771929824561404</v>
      </c>
      <c r="Y67" s="32"/>
      <c r="Z67" s="34">
        <v>0</v>
      </c>
      <c r="AA67" s="25">
        <f t="shared" si="9"/>
        <v>0</v>
      </c>
      <c r="AB67" s="10">
        <f t="shared" si="10"/>
        <v>0</v>
      </c>
      <c r="AC67" s="26">
        <f t="shared" si="11"/>
        <v>100</v>
      </c>
      <c r="AD67" s="34"/>
      <c r="AE67" s="26">
        <f t="shared" si="12"/>
        <v>0</v>
      </c>
      <c r="AF67" s="34">
        <v>0</v>
      </c>
      <c r="AG67" s="25">
        <f t="shared" si="13"/>
        <v>1</v>
      </c>
      <c r="AH67" s="10">
        <f t="shared" si="14"/>
        <v>0</v>
      </c>
      <c r="AI67" s="26">
        <f t="shared" si="15"/>
        <v>-100</v>
      </c>
      <c r="AJ67" s="34"/>
    </row>
    <row r="68" spans="1:36">
      <c r="A68" s="33"/>
      <c r="B68" s="22">
        <f t="shared" si="16"/>
        <v>3.6111111111111108E-2</v>
      </c>
      <c r="C68" s="29"/>
      <c r="D68" s="50" t="s">
        <v>106</v>
      </c>
      <c r="E68" s="40"/>
      <c r="F68" s="31">
        <v>0</v>
      </c>
      <c r="G68" s="31">
        <v>0</v>
      </c>
      <c r="H68" s="52">
        <f t="shared" si="17"/>
        <v>0.52675438596491264</v>
      </c>
      <c r="J68" s="54">
        <f t="shared" si="1"/>
        <v>24.907663896583546</v>
      </c>
      <c r="K68" s="55">
        <f t="shared" si="2"/>
        <v>25.020833333333346</v>
      </c>
      <c r="L68" s="54">
        <f>MIN(J68:$J$136)</f>
        <v>24.907663896583546</v>
      </c>
      <c r="M68" s="55">
        <f>MIN(K68:$K$136)</f>
        <v>25.020833333333346</v>
      </c>
      <c r="N68" s="24">
        <f t="shared" si="3"/>
        <v>-49.815327793167093</v>
      </c>
      <c r="O68" s="24">
        <f t="shared" si="4"/>
        <v>50.041666666666693</v>
      </c>
      <c r="P68" s="35"/>
      <c r="Q68" s="52">
        <f t="shared" si="18"/>
        <v>1</v>
      </c>
      <c r="R68" s="24">
        <f t="shared" si="5"/>
        <v>0</v>
      </c>
      <c r="S68" s="24">
        <f t="shared" si="6"/>
        <v>47.5</v>
      </c>
      <c r="T68" s="35"/>
      <c r="U68" s="36">
        <f t="shared" si="7"/>
        <v>0</v>
      </c>
      <c r="V68" s="36">
        <f t="shared" si="19"/>
        <v>19.728070175438596</v>
      </c>
      <c r="W68" s="24">
        <f t="shared" si="20"/>
        <v>19.728070175438596</v>
      </c>
      <c r="X68" s="24">
        <f t="shared" si="21"/>
        <v>27.771929824561404</v>
      </c>
      <c r="Y68" s="32"/>
      <c r="Z68" s="34">
        <v>0</v>
      </c>
      <c r="AA68" s="25">
        <f t="shared" si="9"/>
        <v>0</v>
      </c>
      <c r="AB68" s="10">
        <f t="shared" si="10"/>
        <v>0</v>
      </c>
      <c r="AC68" s="26">
        <f t="shared" si="11"/>
        <v>100</v>
      </c>
      <c r="AD68" s="34"/>
      <c r="AE68" s="26">
        <f t="shared" si="12"/>
        <v>0</v>
      </c>
      <c r="AF68" s="34">
        <v>0</v>
      </c>
      <c r="AG68" s="25">
        <f t="shared" si="13"/>
        <v>1</v>
      </c>
      <c r="AH68" s="10">
        <f t="shared" si="14"/>
        <v>0</v>
      </c>
      <c r="AI68" s="26">
        <f t="shared" si="15"/>
        <v>-100</v>
      </c>
      <c r="AJ68" s="34"/>
    </row>
    <row r="69" spans="1:36">
      <c r="A69" s="33"/>
      <c r="B69" s="22">
        <f t="shared" si="16"/>
        <v>3.680555555555555E-2</v>
      </c>
      <c r="C69" s="29"/>
      <c r="D69" s="50" t="s">
        <v>106</v>
      </c>
      <c r="E69" s="40"/>
      <c r="F69" s="31">
        <v>0</v>
      </c>
      <c r="G69" s="31">
        <v>0</v>
      </c>
      <c r="H69" s="52">
        <f t="shared" si="17"/>
        <v>0.52675438596491264</v>
      </c>
      <c r="J69" s="54">
        <f t="shared" si="1"/>
        <v>24.907663896583546</v>
      </c>
      <c r="K69" s="55">
        <f t="shared" si="2"/>
        <v>25.020833333333346</v>
      </c>
      <c r="L69" s="54">
        <f>MIN(J69:$J$136)</f>
        <v>24.907663896583546</v>
      </c>
      <c r="M69" s="55">
        <f>MIN(K69:$K$136)</f>
        <v>25.020833333333346</v>
      </c>
      <c r="N69" s="24">
        <f t="shared" si="3"/>
        <v>-49.815327793167093</v>
      </c>
      <c r="O69" s="24">
        <f t="shared" si="4"/>
        <v>50.041666666666693</v>
      </c>
      <c r="P69" s="35"/>
      <c r="Q69" s="52">
        <f t="shared" si="18"/>
        <v>1</v>
      </c>
      <c r="R69" s="24">
        <f t="shared" si="5"/>
        <v>0</v>
      </c>
      <c r="S69" s="24">
        <f t="shared" si="6"/>
        <v>47.5</v>
      </c>
      <c r="T69" s="35"/>
      <c r="U69" s="36">
        <f t="shared" si="7"/>
        <v>0</v>
      </c>
      <c r="V69" s="36">
        <f t="shared" si="19"/>
        <v>19.728070175438596</v>
      </c>
      <c r="W69" s="24">
        <f t="shared" si="20"/>
        <v>19.728070175438596</v>
      </c>
      <c r="X69" s="24">
        <f t="shared" si="21"/>
        <v>27.771929824561404</v>
      </c>
      <c r="Y69" s="32"/>
      <c r="Z69" s="34">
        <v>0</v>
      </c>
      <c r="AA69" s="25">
        <f t="shared" si="9"/>
        <v>0</v>
      </c>
      <c r="AB69" s="10">
        <f t="shared" si="10"/>
        <v>0</v>
      </c>
      <c r="AC69" s="26">
        <f t="shared" si="11"/>
        <v>100</v>
      </c>
      <c r="AD69" s="34"/>
      <c r="AE69" s="26">
        <f t="shared" si="12"/>
        <v>0</v>
      </c>
      <c r="AF69" s="34">
        <v>0</v>
      </c>
      <c r="AG69" s="25">
        <f t="shared" si="13"/>
        <v>1</v>
      </c>
      <c r="AH69" s="10">
        <f t="shared" si="14"/>
        <v>0</v>
      </c>
      <c r="AI69" s="26">
        <f t="shared" si="15"/>
        <v>-100</v>
      </c>
      <c r="AJ69" s="34"/>
    </row>
    <row r="70" spans="1:36">
      <c r="A70" s="33"/>
      <c r="B70" s="22">
        <f t="shared" si="16"/>
        <v>3.7499999999999992E-2</v>
      </c>
      <c r="C70" s="15"/>
      <c r="D70" s="50" t="s">
        <v>106</v>
      </c>
      <c r="E70" s="40"/>
      <c r="F70" s="31">
        <v>0</v>
      </c>
      <c r="G70" s="31">
        <v>0</v>
      </c>
      <c r="H70" s="52">
        <f t="shared" si="17"/>
        <v>0.52675438596491264</v>
      </c>
      <c r="J70" s="54">
        <f t="shared" si="1"/>
        <v>24.907663896583546</v>
      </c>
      <c r="K70" s="55">
        <f t="shared" si="2"/>
        <v>25.020833333333346</v>
      </c>
      <c r="L70" s="54">
        <f>MIN(J70:$J$136)</f>
        <v>24.907663896583546</v>
      </c>
      <c r="M70" s="55">
        <f>MIN(K70:$K$136)</f>
        <v>25.020833333333346</v>
      </c>
      <c r="N70" s="24">
        <f t="shared" si="3"/>
        <v>-49.815327793167093</v>
      </c>
      <c r="O70" s="24">
        <f t="shared" si="4"/>
        <v>50.041666666666693</v>
      </c>
      <c r="P70" s="35"/>
      <c r="Q70" s="52">
        <f t="shared" si="18"/>
        <v>1</v>
      </c>
      <c r="R70" s="24">
        <f t="shared" si="5"/>
        <v>0</v>
      </c>
      <c r="S70" s="24">
        <f t="shared" si="6"/>
        <v>47.5</v>
      </c>
      <c r="T70" s="35"/>
      <c r="U70" s="36">
        <f t="shared" si="7"/>
        <v>0</v>
      </c>
      <c r="V70" s="36">
        <f t="shared" si="19"/>
        <v>19.728070175438596</v>
      </c>
      <c r="W70" s="24">
        <f t="shared" si="20"/>
        <v>19.728070175438596</v>
      </c>
      <c r="X70" s="24">
        <f t="shared" si="21"/>
        <v>27.771929824561404</v>
      </c>
      <c r="Y70" s="32"/>
      <c r="Z70" s="34">
        <v>0</v>
      </c>
      <c r="AA70" s="25">
        <f t="shared" si="9"/>
        <v>0</v>
      </c>
      <c r="AB70" s="10">
        <f t="shared" si="10"/>
        <v>0</v>
      </c>
      <c r="AC70" s="26">
        <f t="shared" si="11"/>
        <v>100</v>
      </c>
      <c r="AD70" s="34"/>
      <c r="AE70" s="26">
        <f t="shared" si="12"/>
        <v>0</v>
      </c>
      <c r="AF70" s="34">
        <v>0</v>
      </c>
      <c r="AG70" s="25">
        <f t="shared" si="13"/>
        <v>1</v>
      </c>
      <c r="AH70" s="10">
        <f t="shared" si="14"/>
        <v>0</v>
      </c>
      <c r="AI70" s="26">
        <f t="shared" si="15"/>
        <v>-100</v>
      </c>
      <c r="AJ70" s="34"/>
    </row>
    <row r="71" spans="1:36">
      <c r="A71" s="33"/>
      <c r="B71" s="22">
        <f t="shared" si="16"/>
        <v>3.8194444444444434E-2</v>
      </c>
      <c r="C71" s="15"/>
      <c r="D71" s="50" t="s">
        <v>106</v>
      </c>
      <c r="E71" s="40"/>
      <c r="F71" s="31">
        <v>0</v>
      </c>
      <c r="G71" s="31">
        <v>0</v>
      </c>
      <c r="H71" s="52">
        <f t="shared" si="17"/>
        <v>0.52675438596491264</v>
      </c>
      <c r="J71" s="54">
        <f t="shared" si="1"/>
        <v>24.907663896583546</v>
      </c>
      <c r="K71" s="55">
        <f t="shared" si="2"/>
        <v>25.020833333333346</v>
      </c>
      <c r="L71" s="54">
        <f>MIN(J71:$J$136)</f>
        <v>24.907663896583546</v>
      </c>
      <c r="M71" s="55">
        <f>MIN(K71:$K$136)</f>
        <v>25.020833333333346</v>
      </c>
      <c r="N71" s="24">
        <f t="shared" si="3"/>
        <v>-49.815327793167093</v>
      </c>
      <c r="O71" s="24">
        <f t="shared" si="4"/>
        <v>50.041666666666693</v>
      </c>
      <c r="P71" s="35"/>
      <c r="Q71" s="52">
        <f t="shared" si="18"/>
        <v>1</v>
      </c>
      <c r="R71" s="24">
        <f t="shared" si="5"/>
        <v>0</v>
      </c>
      <c r="S71" s="24">
        <f t="shared" si="6"/>
        <v>47.5</v>
      </c>
      <c r="T71" s="35"/>
      <c r="U71" s="36">
        <f t="shared" si="7"/>
        <v>0</v>
      </c>
      <c r="V71" s="36">
        <f t="shared" si="19"/>
        <v>19.728070175438596</v>
      </c>
      <c r="W71" s="24">
        <f t="shared" si="20"/>
        <v>19.728070175438596</v>
      </c>
      <c r="X71" s="24">
        <f t="shared" si="21"/>
        <v>27.771929824561404</v>
      </c>
      <c r="Y71" s="32"/>
      <c r="Z71" s="34">
        <v>0</v>
      </c>
      <c r="AA71" s="25">
        <f t="shared" si="9"/>
        <v>0</v>
      </c>
      <c r="AB71" s="10">
        <f t="shared" si="10"/>
        <v>0</v>
      </c>
      <c r="AC71" s="26">
        <f t="shared" si="11"/>
        <v>100</v>
      </c>
      <c r="AD71" s="34"/>
      <c r="AE71" s="26">
        <f t="shared" si="12"/>
        <v>0</v>
      </c>
      <c r="AF71" s="34">
        <v>0</v>
      </c>
      <c r="AG71" s="25">
        <f t="shared" si="13"/>
        <v>1</v>
      </c>
      <c r="AH71" s="10">
        <f t="shared" si="14"/>
        <v>0</v>
      </c>
      <c r="AI71" s="26">
        <f t="shared" si="15"/>
        <v>-100</v>
      </c>
      <c r="AJ71" s="34"/>
    </row>
    <row r="72" spans="1:36">
      <c r="A72" s="33"/>
      <c r="B72" s="22">
        <f t="shared" si="16"/>
        <v>3.8888888888888876E-2</v>
      </c>
      <c r="C72" s="15"/>
      <c r="D72" s="50" t="s">
        <v>106</v>
      </c>
      <c r="E72" s="40"/>
      <c r="F72" s="31">
        <v>0</v>
      </c>
      <c r="G72" s="31">
        <v>0</v>
      </c>
      <c r="H72" s="52">
        <f t="shared" si="17"/>
        <v>0.52675438596491264</v>
      </c>
      <c r="J72" s="54">
        <f t="shared" si="1"/>
        <v>24.907663896583546</v>
      </c>
      <c r="K72" s="55">
        <f t="shared" si="2"/>
        <v>25.020833333333346</v>
      </c>
      <c r="L72" s="54">
        <f>MIN(J72:$J$136)</f>
        <v>24.907663896583546</v>
      </c>
      <c r="M72" s="55">
        <f>MIN(K72:$K$136)</f>
        <v>25.020833333333346</v>
      </c>
      <c r="N72" s="24">
        <f t="shared" si="3"/>
        <v>-49.815327793167093</v>
      </c>
      <c r="O72" s="24">
        <f t="shared" si="4"/>
        <v>50.041666666666693</v>
      </c>
      <c r="P72" s="35"/>
      <c r="Q72" s="52">
        <f t="shared" si="18"/>
        <v>1</v>
      </c>
      <c r="R72" s="24">
        <f t="shared" si="5"/>
        <v>0</v>
      </c>
      <c r="S72" s="24">
        <f t="shared" si="6"/>
        <v>47.5</v>
      </c>
      <c r="T72" s="35"/>
      <c r="U72" s="36">
        <f t="shared" si="7"/>
        <v>0</v>
      </c>
      <c r="V72" s="36">
        <f t="shared" si="19"/>
        <v>19.728070175438596</v>
      </c>
      <c r="W72" s="24">
        <f t="shared" si="20"/>
        <v>19.728070175438596</v>
      </c>
      <c r="X72" s="24">
        <f t="shared" si="21"/>
        <v>27.771929824561404</v>
      </c>
      <c r="Y72" s="32"/>
      <c r="Z72" s="34">
        <v>0</v>
      </c>
      <c r="AA72" s="25">
        <f t="shared" si="9"/>
        <v>0</v>
      </c>
      <c r="AB72" s="10">
        <f t="shared" si="10"/>
        <v>0</v>
      </c>
      <c r="AC72" s="26">
        <f t="shared" si="11"/>
        <v>100</v>
      </c>
      <c r="AD72" s="34"/>
      <c r="AE72" s="26">
        <f t="shared" si="12"/>
        <v>0</v>
      </c>
      <c r="AF72" s="34">
        <v>0</v>
      </c>
      <c r="AG72" s="25">
        <f t="shared" si="13"/>
        <v>1</v>
      </c>
      <c r="AH72" s="10">
        <f t="shared" si="14"/>
        <v>0</v>
      </c>
      <c r="AI72" s="26">
        <f t="shared" si="15"/>
        <v>-100</v>
      </c>
      <c r="AJ72" s="34"/>
    </row>
    <row r="73" spans="1:36">
      <c r="A73" s="33"/>
      <c r="B73" s="22">
        <f t="shared" si="16"/>
        <v>3.9583333333333318E-2</v>
      </c>
      <c r="C73" s="15"/>
      <c r="D73" s="50" t="s">
        <v>106</v>
      </c>
      <c r="E73" s="40"/>
      <c r="F73" s="31">
        <v>0</v>
      </c>
      <c r="G73" s="31">
        <v>0</v>
      </c>
      <c r="H73" s="52">
        <f t="shared" si="17"/>
        <v>0.52675438596491264</v>
      </c>
      <c r="J73" s="54">
        <f t="shared" si="1"/>
        <v>24.907663896583546</v>
      </c>
      <c r="K73" s="55">
        <f t="shared" si="2"/>
        <v>25.020833333333346</v>
      </c>
      <c r="L73" s="54">
        <f>MIN(J73:$J$136)</f>
        <v>24.907663896583546</v>
      </c>
      <c r="M73" s="55">
        <f>MIN(K73:$K$136)</f>
        <v>25.020833333333346</v>
      </c>
      <c r="N73" s="24">
        <f t="shared" si="3"/>
        <v>-49.815327793167093</v>
      </c>
      <c r="O73" s="24">
        <f t="shared" si="4"/>
        <v>50.041666666666693</v>
      </c>
      <c r="P73" s="35"/>
      <c r="Q73" s="52">
        <f t="shared" si="18"/>
        <v>1</v>
      </c>
      <c r="R73" s="24">
        <f t="shared" si="5"/>
        <v>0</v>
      </c>
      <c r="S73" s="24">
        <f t="shared" si="6"/>
        <v>47.5</v>
      </c>
      <c r="T73" s="35"/>
      <c r="U73" s="36">
        <f t="shared" si="7"/>
        <v>0</v>
      </c>
      <c r="V73" s="36">
        <f t="shared" si="19"/>
        <v>19.728070175438596</v>
      </c>
      <c r="W73" s="24">
        <f t="shared" si="20"/>
        <v>19.728070175438596</v>
      </c>
      <c r="X73" s="24">
        <f t="shared" si="21"/>
        <v>27.771929824561404</v>
      </c>
      <c r="Y73" s="32"/>
      <c r="Z73" s="34">
        <v>0</v>
      </c>
      <c r="AA73" s="25">
        <f t="shared" si="9"/>
        <v>0</v>
      </c>
      <c r="AB73" s="10">
        <f t="shared" si="10"/>
        <v>0</v>
      </c>
      <c r="AC73" s="26">
        <f t="shared" si="11"/>
        <v>100</v>
      </c>
      <c r="AD73" s="34"/>
      <c r="AE73" s="26">
        <f t="shared" si="12"/>
        <v>0</v>
      </c>
      <c r="AF73" s="34">
        <v>0</v>
      </c>
      <c r="AG73" s="25">
        <f t="shared" si="13"/>
        <v>1</v>
      </c>
      <c r="AH73" s="10">
        <f t="shared" si="14"/>
        <v>0</v>
      </c>
      <c r="AI73" s="26">
        <f t="shared" si="15"/>
        <v>-100</v>
      </c>
      <c r="AJ73" s="34"/>
    </row>
    <row r="74" spans="1:36">
      <c r="A74" s="33"/>
      <c r="B74" s="22">
        <f t="shared" si="16"/>
        <v>4.027777777777776E-2</v>
      </c>
      <c r="C74" s="15"/>
      <c r="D74" s="50" t="s">
        <v>106</v>
      </c>
      <c r="E74" s="40"/>
      <c r="F74" s="31">
        <v>0</v>
      </c>
      <c r="G74" s="31">
        <v>0</v>
      </c>
      <c r="H74" s="52">
        <f t="shared" si="17"/>
        <v>0.52675438596491264</v>
      </c>
      <c r="J74" s="54">
        <f t="shared" si="1"/>
        <v>24.907663896583546</v>
      </c>
      <c r="K74" s="55">
        <f t="shared" si="2"/>
        <v>25.020833333333346</v>
      </c>
      <c r="L74" s="54">
        <f>MIN(J74:$J$136)</f>
        <v>24.907663896583546</v>
      </c>
      <c r="M74" s="55">
        <f>MIN(K74:$K$136)</f>
        <v>25.020833333333346</v>
      </c>
      <c r="N74" s="24">
        <f t="shared" si="3"/>
        <v>-49.815327793167093</v>
      </c>
      <c r="O74" s="24">
        <f t="shared" si="4"/>
        <v>50.041666666666693</v>
      </c>
      <c r="P74" s="35"/>
      <c r="Q74" s="52">
        <f t="shared" si="18"/>
        <v>1</v>
      </c>
      <c r="R74" s="24">
        <f t="shared" si="5"/>
        <v>0</v>
      </c>
      <c r="S74" s="24">
        <f t="shared" si="6"/>
        <v>47.5</v>
      </c>
      <c r="T74" s="35"/>
      <c r="U74" s="36">
        <f t="shared" si="7"/>
        <v>0</v>
      </c>
      <c r="V74" s="36">
        <f t="shared" si="19"/>
        <v>19.728070175438596</v>
      </c>
      <c r="W74" s="24">
        <f t="shared" si="20"/>
        <v>19.728070175438596</v>
      </c>
      <c r="X74" s="24">
        <f t="shared" si="21"/>
        <v>27.771929824561404</v>
      </c>
      <c r="Y74" s="32"/>
      <c r="Z74" s="34">
        <v>0</v>
      </c>
      <c r="AA74" s="25">
        <f t="shared" si="9"/>
        <v>0</v>
      </c>
      <c r="AB74" s="10">
        <f t="shared" si="10"/>
        <v>0</v>
      </c>
      <c r="AC74" s="26">
        <f t="shared" si="11"/>
        <v>100</v>
      </c>
      <c r="AD74" s="34"/>
      <c r="AE74" s="26">
        <f t="shared" si="12"/>
        <v>0</v>
      </c>
      <c r="AF74" s="34">
        <v>0</v>
      </c>
      <c r="AG74" s="25">
        <f t="shared" si="13"/>
        <v>1</v>
      </c>
      <c r="AH74" s="10">
        <f t="shared" si="14"/>
        <v>0</v>
      </c>
      <c r="AI74" s="26">
        <f t="shared" si="15"/>
        <v>-100</v>
      </c>
      <c r="AJ74" s="34"/>
    </row>
    <row r="75" spans="1:36">
      <c r="A75" s="33"/>
      <c r="B75" s="22">
        <f t="shared" si="16"/>
        <v>4.0972222222222202E-2</v>
      </c>
      <c r="C75" s="15"/>
      <c r="D75" s="50" t="s">
        <v>106</v>
      </c>
      <c r="E75" s="40"/>
      <c r="F75" s="31">
        <v>0</v>
      </c>
      <c r="G75" s="31">
        <v>0</v>
      </c>
      <c r="H75" s="52">
        <f t="shared" si="17"/>
        <v>0.52675438596491264</v>
      </c>
      <c r="J75" s="54">
        <f t="shared" si="1"/>
        <v>24.907663896583546</v>
      </c>
      <c r="K75" s="55">
        <f t="shared" si="2"/>
        <v>25.020833333333346</v>
      </c>
      <c r="L75" s="54">
        <f>MIN(J75:$J$136)</f>
        <v>24.907663896583546</v>
      </c>
      <c r="M75" s="55">
        <f>MIN(K75:$K$136)</f>
        <v>25.020833333333346</v>
      </c>
      <c r="N75" s="24">
        <f t="shared" si="3"/>
        <v>-49.815327793167093</v>
      </c>
      <c r="O75" s="24">
        <f t="shared" si="4"/>
        <v>50.041666666666693</v>
      </c>
      <c r="P75" s="35"/>
      <c r="Q75" s="52">
        <f t="shared" si="18"/>
        <v>1</v>
      </c>
      <c r="R75" s="24">
        <f t="shared" si="5"/>
        <v>0</v>
      </c>
      <c r="S75" s="24">
        <f t="shared" si="6"/>
        <v>47.5</v>
      </c>
      <c r="T75" s="35"/>
      <c r="U75" s="36">
        <f t="shared" si="7"/>
        <v>0</v>
      </c>
      <c r="V75" s="36">
        <f t="shared" si="19"/>
        <v>19.728070175438596</v>
      </c>
      <c r="W75" s="24">
        <f t="shared" si="20"/>
        <v>19.728070175438596</v>
      </c>
      <c r="X75" s="24">
        <f t="shared" si="21"/>
        <v>27.771929824561404</v>
      </c>
      <c r="Y75" s="32"/>
      <c r="Z75" s="34">
        <v>0</v>
      </c>
      <c r="AA75" s="25">
        <f t="shared" si="9"/>
        <v>0</v>
      </c>
      <c r="AB75" s="10">
        <f t="shared" si="10"/>
        <v>0</v>
      </c>
      <c r="AC75" s="26">
        <f t="shared" si="11"/>
        <v>100</v>
      </c>
      <c r="AD75" s="34"/>
      <c r="AE75" s="26">
        <f t="shared" si="12"/>
        <v>0</v>
      </c>
      <c r="AF75" s="34">
        <v>0</v>
      </c>
      <c r="AG75" s="25">
        <f t="shared" si="13"/>
        <v>1</v>
      </c>
      <c r="AH75" s="10">
        <f t="shared" si="14"/>
        <v>0</v>
      </c>
      <c r="AI75" s="26">
        <f t="shared" si="15"/>
        <v>-100</v>
      </c>
      <c r="AJ75" s="34"/>
    </row>
    <row r="76" spans="1:36">
      <c r="A76" s="33"/>
      <c r="B76" s="22">
        <f t="shared" si="16"/>
        <v>4.1666666666666644E-2</v>
      </c>
      <c r="C76" s="15"/>
      <c r="D76" s="50" t="s">
        <v>106</v>
      </c>
      <c r="E76" s="40"/>
      <c r="F76" s="31">
        <v>0</v>
      </c>
      <c r="G76" s="31">
        <v>0</v>
      </c>
      <c r="H76" s="52">
        <f t="shared" si="17"/>
        <v>0.52675438596491264</v>
      </c>
      <c r="J76" s="54">
        <f t="shared" si="1"/>
        <v>24.907663896583546</v>
      </c>
      <c r="K76" s="55">
        <f t="shared" si="2"/>
        <v>25.020833333333346</v>
      </c>
      <c r="L76" s="54">
        <f>MIN(J76:$J$136)</f>
        <v>24.907663896583546</v>
      </c>
      <c r="M76" s="55">
        <f>MIN(K76:$K$136)</f>
        <v>25.020833333333346</v>
      </c>
      <c r="N76" s="24">
        <f t="shared" si="3"/>
        <v>-49.815327793167093</v>
      </c>
      <c r="O76" s="24">
        <f t="shared" si="4"/>
        <v>50.041666666666693</v>
      </c>
      <c r="P76" s="35"/>
      <c r="Q76" s="52">
        <f t="shared" si="18"/>
        <v>1</v>
      </c>
      <c r="R76" s="24">
        <f t="shared" si="5"/>
        <v>0</v>
      </c>
      <c r="S76" s="24">
        <f t="shared" si="6"/>
        <v>47.5</v>
      </c>
      <c r="T76" s="35"/>
      <c r="U76" s="36">
        <f t="shared" si="7"/>
        <v>0</v>
      </c>
      <c r="V76" s="36">
        <f t="shared" si="19"/>
        <v>19.728070175438596</v>
      </c>
      <c r="W76" s="24">
        <f t="shared" si="20"/>
        <v>19.728070175438596</v>
      </c>
      <c r="X76" s="24">
        <f t="shared" si="21"/>
        <v>27.771929824561404</v>
      </c>
      <c r="Y76" s="32"/>
      <c r="Z76" s="34">
        <v>0</v>
      </c>
      <c r="AA76" s="25">
        <f t="shared" si="9"/>
        <v>0</v>
      </c>
      <c r="AB76" s="10">
        <f t="shared" si="10"/>
        <v>0</v>
      </c>
      <c r="AC76" s="26">
        <f t="shared" si="11"/>
        <v>100</v>
      </c>
      <c r="AD76" s="34"/>
      <c r="AE76" s="26">
        <f t="shared" si="12"/>
        <v>0</v>
      </c>
      <c r="AF76" s="34">
        <v>0</v>
      </c>
      <c r="AG76" s="25">
        <f t="shared" si="13"/>
        <v>1</v>
      </c>
      <c r="AH76" s="10">
        <f t="shared" si="14"/>
        <v>0</v>
      </c>
      <c r="AI76" s="26">
        <f t="shared" si="15"/>
        <v>-100</v>
      </c>
      <c r="AJ76" s="34"/>
    </row>
    <row r="77" spans="1:36">
      <c r="A77" s="33"/>
      <c r="B77" s="22">
        <f t="shared" si="16"/>
        <v>4.2361111111111086E-2</v>
      </c>
      <c r="C77" s="15"/>
      <c r="D77" s="51" t="s">
        <v>107</v>
      </c>
      <c r="E77" s="40"/>
      <c r="F77" s="31">
        <v>0</v>
      </c>
      <c r="G77" s="31">
        <v>0</v>
      </c>
      <c r="H77" s="52">
        <f t="shared" si="17"/>
        <v>0.52675438596491264</v>
      </c>
      <c r="J77" s="54">
        <f t="shared" si="1"/>
        <v>24.907663896583546</v>
      </c>
      <c r="K77" s="55">
        <f t="shared" si="2"/>
        <v>25.020833333333346</v>
      </c>
      <c r="L77" s="54">
        <f>MIN(J77:$J$136)</f>
        <v>24.907663896583546</v>
      </c>
      <c r="M77" s="55">
        <f>MIN(K77:$K$136)</f>
        <v>25.020833333333346</v>
      </c>
      <c r="N77" s="24">
        <f t="shared" si="3"/>
        <v>-49.815327793167093</v>
      </c>
      <c r="O77" s="24">
        <f t="shared" si="4"/>
        <v>50.041666666666693</v>
      </c>
      <c r="P77" s="35"/>
      <c r="Q77" s="52">
        <f t="shared" si="18"/>
        <v>1</v>
      </c>
      <c r="R77" s="24">
        <f t="shared" si="5"/>
        <v>0</v>
      </c>
      <c r="S77" s="24">
        <f t="shared" si="6"/>
        <v>47.5</v>
      </c>
      <c r="T77" s="35"/>
      <c r="U77" s="36">
        <f t="shared" si="7"/>
        <v>0</v>
      </c>
      <c r="V77" s="36">
        <f t="shared" si="19"/>
        <v>19.728070175438596</v>
      </c>
      <c r="W77" s="24">
        <f t="shared" si="20"/>
        <v>19.728070175438596</v>
      </c>
      <c r="X77" s="24">
        <f t="shared" si="21"/>
        <v>27.771929824561404</v>
      </c>
      <c r="Y77" s="32"/>
      <c r="Z77" s="34">
        <v>0</v>
      </c>
      <c r="AA77" s="25">
        <f t="shared" si="9"/>
        <v>0</v>
      </c>
      <c r="AB77" s="10">
        <f t="shared" si="10"/>
        <v>0</v>
      </c>
      <c r="AC77" s="26">
        <f t="shared" si="11"/>
        <v>100</v>
      </c>
      <c r="AD77" s="34"/>
      <c r="AE77" s="26">
        <f t="shared" si="12"/>
        <v>0</v>
      </c>
      <c r="AF77" s="34">
        <v>0</v>
      </c>
      <c r="AG77" s="25">
        <f t="shared" si="13"/>
        <v>1</v>
      </c>
      <c r="AH77" s="10">
        <f t="shared" si="14"/>
        <v>0</v>
      </c>
      <c r="AI77" s="26">
        <f t="shared" si="15"/>
        <v>-100</v>
      </c>
      <c r="AJ77" s="34"/>
    </row>
    <row r="78" spans="1:36">
      <c r="A78" s="33"/>
      <c r="B78" s="22">
        <f t="shared" si="16"/>
        <v>4.3055555555555527E-2</v>
      </c>
      <c r="C78" s="15"/>
      <c r="D78" s="51" t="s">
        <v>107</v>
      </c>
      <c r="E78" s="40"/>
      <c r="F78" s="31">
        <v>0</v>
      </c>
      <c r="G78" s="31">
        <v>0</v>
      </c>
      <c r="H78" s="52">
        <f t="shared" si="17"/>
        <v>0.52675438596491264</v>
      </c>
      <c r="J78" s="54">
        <f t="shared" si="1"/>
        <v>24.907663896583546</v>
      </c>
      <c r="K78" s="55">
        <f t="shared" si="2"/>
        <v>25.020833333333346</v>
      </c>
      <c r="L78" s="54">
        <f>MIN(J78:$J$136)</f>
        <v>24.907663896583546</v>
      </c>
      <c r="M78" s="55">
        <f>MIN(K78:$K$136)</f>
        <v>25.020833333333346</v>
      </c>
      <c r="N78" s="24">
        <f t="shared" si="3"/>
        <v>-49.815327793167093</v>
      </c>
      <c r="O78" s="24">
        <f t="shared" si="4"/>
        <v>50.041666666666693</v>
      </c>
      <c r="P78" s="35"/>
      <c r="Q78" s="52">
        <f t="shared" si="18"/>
        <v>1</v>
      </c>
      <c r="R78" s="24">
        <f t="shared" si="5"/>
        <v>0</v>
      </c>
      <c r="S78" s="24">
        <f t="shared" si="6"/>
        <v>47.5</v>
      </c>
      <c r="T78" s="35"/>
      <c r="U78" s="36">
        <f t="shared" si="7"/>
        <v>0</v>
      </c>
      <c r="V78" s="36">
        <f t="shared" si="19"/>
        <v>19.728070175438596</v>
      </c>
      <c r="W78" s="24">
        <f t="shared" si="20"/>
        <v>19.728070175438596</v>
      </c>
      <c r="X78" s="24">
        <f t="shared" si="21"/>
        <v>27.771929824561404</v>
      </c>
      <c r="Y78" s="32"/>
      <c r="Z78" s="34">
        <v>0</v>
      </c>
      <c r="AA78" s="25">
        <f t="shared" si="9"/>
        <v>0</v>
      </c>
      <c r="AB78" s="10">
        <f t="shared" si="10"/>
        <v>0</v>
      </c>
      <c r="AC78" s="26">
        <f t="shared" si="11"/>
        <v>100</v>
      </c>
      <c r="AD78" s="34"/>
      <c r="AE78" s="26">
        <f t="shared" si="12"/>
        <v>0</v>
      </c>
      <c r="AF78" s="34">
        <v>0</v>
      </c>
      <c r="AG78" s="25">
        <f t="shared" si="13"/>
        <v>1</v>
      </c>
      <c r="AH78" s="10">
        <f t="shared" si="14"/>
        <v>0</v>
      </c>
      <c r="AI78" s="26">
        <f t="shared" si="15"/>
        <v>-100</v>
      </c>
      <c r="AJ78" s="34"/>
    </row>
    <row r="79" spans="1:36">
      <c r="A79" s="33"/>
      <c r="B79" s="22">
        <f t="shared" si="16"/>
        <v>4.3749999999999969E-2</v>
      </c>
      <c r="C79" s="15"/>
      <c r="D79" s="51" t="s">
        <v>107</v>
      </c>
      <c r="E79" s="40"/>
      <c r="F79" s="31">
        <v>0</v>
      </c>
      <c r="G79" s="31">
        <v>0</v>
      </c>
      <c r="H79" s="52">
        <f t="shared" si="17"/>
        <v>0.52675438596491264</v>
      </c>
      <c r="J79" s="54">
        <f t="shared" si="1"/>
        <v>24.907663896583546</v>
      </c>
      <c r="K79" s="55">
        <f t="shared" si="2"/>
        <v>25.020833333333346</v>
      </c>
      <c r="L79" s="54">
        <f>MIN(J79:$J$136)</f>
        <v>24.907663896583546</v>
      </c>
      <c r="M79" s="55">
        <f>MIN(K79:$K$136)</f>
        <v>25.020833333333346</v>
      </c>
      <c r="N79" s="24">
        <f t="shared" si="3"/>
        <v>-49.815327793167093</v>
      </c>
      <c r="O79" s="24">
        <f t="shared" si="4"/>
        <v>50.041666666666693</v>
      </c>
      <c r="P79" s="35"/>
      <c r="Q79" s="52">
        <f t="shared" si="18"/>
        <v>1</v>
      </c>
      <c r="R79" s="24">
        <f t="shared" si="5"/>
        <v>0</v>
      </c>
      <c r="S79" s="24">
        <f t="shared" si="6"/>
        <v>47.5</v>
      </c>
      <c r="T79" s="35"/>
      <c r="U79" s="36">
        <f t="shared" si="7"/>
        <v>0</v>
      </c>
      <c r="V79" s="36">
        <f t="shared" si="19"/>
        <v>19.728070175438596</v>
      </c>
      <c r="W79" s="24">
        <f t="shared" si="20"/>
        <v>19.728070175438596</v>
      </c>
      <c r="X79" s="24">
        <f t="shared" si="21"/>
        <v>27.771929824561404</v>
      </c>
      <c r="Y79" s="32"/>
      <c r="Z79" s="34">
        <v>0</v>
      </c>
      <c r="AA79" s="25">
        <f t="shared" si="9"/>
        <v>0</v>
      </c>
      <c r="AB79" s="10">
        <f t="shared" si="10"/>
        <v>0</v>
      </c>
      <c r="AC79" s="26">
        <f t="shared" si="11"/>
        <v>100</v>
      </c>
      <c r="AD79" s="34"/>
      <c r="AE79" s="26">
        <f t="shared" si="12"/>
        <v>0</v>
      </c>
      <c r="AF79" s="34">
        <v>0</v>
      </c>
      <c r="AG79" s="25">
        <f t="shared" si="13"/>
        <v>1</v>
      </c>
      <c r="AH79" s="10">
        <f t="shared" si="14"/>
        <v>0</v>
      </c>
      <c r="AI79" s="26">
        <f t="shared" si="15"/>
        <v>-100</v>
      </c>
      <c r="AJ79" s="34"/>
    </row>
    <row r="80" spans="1:36">
      <c r="A80" s="33"/>
      <c r="B80" s="22">
        <f t="shared" si="16"/>
        <v>4.4444444444444411E-2</v>
      </c>
      <c r="C80" s="15"/>
      <c r="D80" s="51" t="s">
        <v>107</v>
      </c>
      <c r="E80" s="40"/>
      <c r="F80" s="31">
        <v>0</v>
      </c>
      <c r="G80" s="31">
        <v>0</v>
      </c>
      <c r="H80" s="52">
        <f t="shared" si="17"/>
        <v>0.52675438596491264</v>
      </c>
      <c r="J80" s="54">
        <f t="shared" si="1"/>
        <v>24.907663896583546</v>
      </c>
      <c r="K80" s="55">
        <f t="shared" si="2"/>
        <v>25.020833333333346</v>
      </c>
      <c r="L80" s="54">
        <f>MIN(J80:$J$136)</f>
        <v>24.907663896583546</v>
      </c>
      <c r="M80" s="55">
        <f>MIN(K80:$K$136)</f>
        <v>25.020833333333346</v>
      </c>
      <c r="N80" s="24">
        <f t="shared" si="3"/>
        <v>-49.815327793167093</v>
      </c>
      <c r="O80" s="24">
        <f t="shared" si="4"/>
        <v>50.041666666666693</v>
      </c>
      <c r="P80" s="35"/>
      <c r="Q80" s="52">
        <f t="shared" si="18"/>
        <v>1</v>
      </c>
      <c r="R80" s="24">
        <f t="shared" si="5"/>
        <v>0</v>
      </c>
      <c r="S80" s="24">
        <f t="shared" si="6"/>
        <v>47.5</v>
      </c>
      <c r="T80" s="35"/>
      <c r="U80" s="36">
        <f t="shared" si="7"/>
        <v>0</v>
      </c>
      <c r="V80" s="36">
        <f t="shared" si="19"/>
        <v>19.728070175438596</v>
      </c>
      <c r="W80" s="24">
        <f t="shared" si="20"/>
        <v>19.728070175438596</v>
      </c>
      <c r="X80" s="24">
        <f t="shared" si="21"/>
        <v>27.771929824561404</v>
      </c>
      <c r="Y80" s="32"/>
      <c r="Z80" s="34">
        <v>0</v>
      </c>
      <c r="AA80" s="25">
        <f t="shared" si="9"/>
        <v>0</v>
      </c>
      <c r="AB80" s="10">
        <f t="shared" si="10"/>
        <v>0</v>
      </c>
      <c r="AC80" s="26">
        <f t="shared" si="11"/>
        <v>100</v>
      </c>
      <c r="AD80" s="34"/>
      <c r="AE80" s="26">
        <f t="shared" si="12"/>
        <v>0</v>
      </c>
      <c r="AF80" s="34">
        <v>0</v>
      </c>
      <c r="AG80" s="25">
        <f t="shared" si="13"/>
        <v>1</v>
      </c>
      <c r="AH80" s="10">
        <f t="shared" si="14"/>
        <v>0</v>
      </c>
      <c r="AI80" s="26">
        <f t="shared" si="15"/>
        <v>-100</v>
      </c>
      <c r="AJ80" s="34"/>
    </row>
    <row r="81" spans="1:36">
      <c r="A81" s="33"/>
      <c r="B81" s="22">
        <f t="shared" si="16"/>
        <v>4.5138888888888853E-2</v>
      </c>
      <c r="C81" s="15"/>
      <c r="D81" s="51" t="s">
        <v>107</v>
      </c>
      <c r="E81" s="40"/>
      <c r="F81" s="31">
        <v>0</v>
      </c>
      <c r="G81" s="31">
        <v>0</v>
      </c>
      <c r="H81" s="52">
        <f t="shared" si="17"/>
        <v>0.52675438596491264</v>
      </c>
      <c r="J81" s="54">
        <f t="shared" si="1"/>
        <v>24.907663896583546</v>
      </c>
      <c r="K81" s="55">
        <f t="shared" si="2"/>
        <v>25.020833333333346</v>
      </c>
      <c r="L81" s="54">
        <f>MIN(J81:$J$136)</f>
        <v>24.907663896583546</v>
      </c>
      <c r="M81" s="55">
        <f>MIN(K81:$K$136)</f>
        <v>25.020833333333346</v>
      </c>
      <c r="N81" s="24">
        <f t="shared" si="3"/>
        <v>-49.815327793167093</v>
      </c>
      <c r="O81" s="24">
        <f t="shared" si="4"/>
        <v>50.041666666666693</v>
      </c>
      <c r="P81" s="35"/>
      <c r="Q81" s="52">
        <f t="shared" si="18"/>
        <v>1</v>
      </c>
      <c r="R81" s="24">
        <f t="shared" si="5"/>
        <v>0</v>
      </c>
      <c r="S81" s="24">
        <f t="shared" si="6"/>
        <v>47.5</v>
      </c>
      <c r="T81" s="35"/>
      <c r="U81" s="36">
        <f t="shared" si="7"/>
        <v>0</v>
      </c>
      <c r="V81" s="36">
        <f t="shared" si="19"/>
        <v>19.728070175438596</v>
      </c>
      <c r="W81" s="24">
        <f t="shared" si="20"/>
        <v>19.728070175438596</v>
      </c>
      <c r="X81" s="24">
        <f t="shared" si="21"/>
        <v>27.771929824561404</v>
      </c>
      <c r="Y81" s="32"/>
      <c r="Z81" s="34">
        <v>0</v>
      </c>
      <c r="AA81" s="25">
        <f t="shared" si="9"/>
        <v>0</v>
      </c>
      <c r="AB81" s="10">
        <f t="shared" si="10"/>
        <v>0</v>
      </c>
      <c r="AC81" s="26">
        <f t="shared" si="11"/>
        <v>100</v>
      </c>
      <c r="AD81" s="34"/>
      <c r="AE81" s="26">
        <f t="shared" si="12"/>
        <v>0</v>
      </c>
      <c r="AF81" s="34">
        <v>0</v>
      </c>
      <c r="AG81" s="25">
        <f t="shared" si="13"/>
        <v>1</v>
      </c>
      <c r="AH81" s="10">
        <f t="shared" si="14"/>
        <v>0</v>
      </c>
      <c r="AI81" s="26">
        <f t="shared" si="15"/>
        <v>-100</v>
      </c>
      <c r="AJ81" s="34"/>
    </row>
    <row r="82" spans="1:36">
      <c r="A82" s="33"/>
      <c r="B82" s="22">
        <f t="shared" si="16"/>
        <v>4.5833333333333295E-2</v>
      </c>
      <c r="C82" s="15"/>
      <c r="D82" s="51" t="s">
        <v>107</v>
      </c>
      <c r="E82" s="40"/>
      <c r="F82" s="31">
        <v>0</v>
      </c>
      <c r="G82" s="31">
        <v>0</v>
      </c>
      <c r="H82" s="52">
        <f t="shared" si="17"/>
        <v>0.52675438596491264</v>
      </c>
      <c r="J82" s="54">
        <f t="shared" ref="J82:J145" si="22">IF((-((($E$4*(1-H82))-((1-$E$6)*$E$4)-$AH82)/$D$8))&lt;(-$E$4*1),-$E$4*1,((($E$4*(1-H82))-((1-$E$6)*$E$4)-$AH82)/$D$8))</f>
        <v>24.907663896583546</v>
      </c>
      <c r="K82" s="55">
        <f t="shared" ref="K82:K145" si="23">IF((((($E$4*H82)-($E$4*$D$6)-$AB82)*$E$8))*1&gt;$E$4,$E$4*1,((($E$4*H82)-($E$4*$D$6)-$AB82)*$E$8))</f>
        <v>25.020833333333346</v>
      </c>
      <c r="L82" s="54">
        <f>MIN(J82:$J$136)</f>
        <v>24.907663896583546</v>
      </c>
      <c r="M82" s="55">
        <f>MIN(K82:$K$136)</f>
        <v>25.020833333333346</v>
      </c>
      <c r="N82" s="24">
        <f t="shared" ref="N82:N145" si="24">MAX(-$D$4,-J82*2)</f>
        <v>-49.815327793167093</v>
      </c>
      <c r="O82" s="24">
        <f t="shared" ref="O82:O145" si="25">MIN($D$4,K82*2)</f>
        <v>50.041666666666693</v>
      </c>
      <c r="P82" s="35"/>
      <c r="Q82" s="52">
        <f t="shared" si="18"/>
        <v>1</v>
      </c>
      <c r="R82" s="24">
        <f t="shared" ref="R82:R145" si="26">IF((-((($E$4*(1-Q82))-((1-$E$6)*$E$4)-$AH82)/$D$8))&lt;(-$E$4*1),-$E$4*1,((($E$4*(1-Q82))-((1-$E$6)*$E$4)-$AH82)/$D$8))</f>
        <v>0</v>
      </c>
      <c r="S82" s="24">
        <f t="shared" ref="S82:S145" si="27">IF((((($E$4*Q82)-($E$4*$D$6)-$AB82)*$E$8))*1&gt;$E$4,$E$4*1,((($E$4*Q82)-($E$4*$D$6)-$AB82)*$E$8))</f>
        <v>47.5</v>
      </c>
      <c r="T82" s="35"/>
      <c r="U82" s="36">
        <f t="shared" ref="U82:U145" si="28">IF(G82&gt;0,G82*(1/60)*$E$8,G82*(1/60)/$D$8)</f>
        <v>0</v>
      </c>
      <c r="V82" s="36">
        <f t="shared" si="19"/>
        <v>19.728070175438596</v>
      </c>
      <c r="W82" s="24">
        <f t="shared" si="20"/>
        <v>19.728070175438596</v>
      </c>
      <c r="X82" s="24">
        <f t="shared" si="21"/>
        <v>27.771929824561404</v>
      </c>
      <c r="Y82" s="32"/>
      <c r="Z82" s="34">
        <v>0</v>
      </c>
      <c r="AA82" s="25">
        <f t="shared" ref="AA82:AA145" si="29">(AB82/$E$4)+$D$6</f>
        <v>0</v>
      </c>
      <c r="AB82" s="10">
        <f t="shared" ref="AB82:AB145" si="30">Z82*IF(AD$17="DC",0.25,IF(AD$17="DM",0.5,1))</f>
        <v>0</v>
      </c>
      <c r="AC82" s="26">
        <f t="shared" ref="AC82:AC145" si="31">$D$4-Z82</f>
        <v>100</v>
      </c>
      <c r="AD82" s="34"/>
      <c r="AE82" s="26">
        <f t="shared" ref="AE82:AE145" si="32">IF(OR(H82&lt;AA82,H82&gt;AG82),1,0)</f>
        <v>0</v>
      </c>
      <c r="AF82" s="34">
        <v>0</v>
      </c>
      <c r="AG82" s="25">
        <f t="shared" ref="AG82:AG145" si="33">1-(AH82/$E$4)-(1-$E$6)</f>
        <v>1</v>
      </c>
      <c r="AH82" s="10">
        <f t="shared" ref="AH82:AH145" si="34">AF82*IF(AJ$17="DC",0.25,IF(AJ$17="DM",0.5,1))</f>
        <v>0</v>
      </c>
      <c r="AI82" s="26">
        <f t="shared" ref="AI82:AI145" si="35">AF82-$D$4</f>
        <v>-100</v>
      </c>
      <c r="AJ82" s="34"/>
    </row>
    <row r="83" spans="1:36">
      <c r="A83" s="33"/>
      <c r="B83" s="22">
        <f t="shared" ref="B83:B146" si="36">B82+1/(48*30)</f>
        <v>4.6527777777777737E-2</v>
      </c>
      <c r="C83" s="15"/>
      <c r="D83" s="51" t="s">
        <v>107</v>
      </c>
      <c r="E83" s="40"/>
      <c r="F83" s="31">
        <v>0</v>
      </c>
      <c r="G83" s="31">
        <v>0</v>
      </c>
      <c r="H83" s="52">
        <f t="shared" ref="H83:H146" si="37">H82-(IF((F82+G82)&gt;0,(((F82+G82)*(1/60))/$E$8),(((F82+G82)*(1/60))*$D$8))/$E$4)</f>
        <v>0.52675438596491264</v>
      </c>
      <c r="J83" s="54">
        <f t="shared" si="22"/>
        <v>24.907663896583546</v>
      </c>
      <c r="K83" s="55">
        <f t="shared" si="23"/>
        <v>25.020833333333346</v>
      </c>
      <c r="L83" s="54">
        <f>MIN(J83:$J$136)</f>
        <v>24.907663896583546</v>
      </c>
      <c r="M83" s="55">
        <f>MIN(K83:$K$136)</f>
        <v>25.020833333333346</v>
      </c>
      <c r="N83" s="24">
        <f t="shared" si="24"/>
        <v>-49.815327793167093</v>
      </c>
      <c r="O83" s="24">
        <f t="shared" si="25"/>
        <v>50.041666666666693</v>
      </c>
      <c r="P83" s="35"/>
      <c r="Q83" s="52">
        <f t="shared" ref="Q83:Q146" si="38">Q82-(IF((F82)&gt;0,(((F82)*(1/60))/$E$8),(((F82)*(1/60))*$D$8))/$E$4)</f>
        <v>1</v>
      </c>
      <c r="R83" s="24">
        <f t="shared" si="26"/>
        <v>0</v>
      </c>
      <c r="S83" s="24">
        <f t="shared" si="27"/>
        <v>47.5</v>
      </c>
      <c r="T83" s="35"/>
      <c r="U83" s="36">
        <f t="shared" si="28"/>
        <v>0</v>
      </c>
      <c r="V83" s="36">
        <f t="shared" ref="V83:V146" si="39">V82+U82</f>
        <v>19.728070175438596</v>
      </c>
      <c r="W83" s="24">
        <f t="shared" ref="W83:W146" si="40">R83+V83</f>
        <v>19.728070175438596</v>
      </c>
      <c r="X83" s="24">
        <f t="shared" ref="X83:X146" si="41">S83-V83</f>
        <v>27.771929824561404</v>
      </c>
      <c r="Y83" s="32"/>
      <c r="Z83" s="34">
        <v>0</v>
      </c>
      <c r="AA83" s="25">
        <f t="shared" si="29"/>
        <v>0</v>
      </c>
      <c r="AB83" s="10">
        <f t="shared" si="30"/>
        <v>0</v>
      </c>
      <c r="AC83" s="26">
        <f t="shared" si="31"/>
        <v>100</v>
      </c>
      <c r="AD83" s="34"/>
      <c r="AE83" s="26">
        <f t="shared" si="32"/>
        <v>0</v>
      </c>
      <c r="AF83" s="34">
        <v>0</v>
      </c>
      <c r="AG83" s="25">
        <f t="shared" si="33"/>
        <v>1</v>
      </c>
      <c r="AH83" s="10">
        <f t="shared" si="34"/>
        <v>0</v>
      </c>
      <c r="AI83" s="26">
        <f t="shared" si="35"/>
        <v>-100</v>
      </c>
      <c r="AJ83" s="34"/>
    </row>
    <row r="84" spans="1:36">
      <c r="A84" s="33"/>
      <c r="B84" s="22">
        <f t="shared" si="36"/>
        <v>4.7222222222222179E-2</v>
      </c>
      <c r="C84" s="15"/>
      <c r="D84" s="51" t="s">
        <v>107</v>
      </c>
      <c r="E84" s="40"/>
      <c r="F84" s="31">
        <v>0</v>
      </c>
      <c r="G84" s="31">
        <v>0</v>
      </c>
      <c r="H84" s="52">
        <f t="shared" si="37"/>
        <v>0.52675438596491264</v>
      </c>
      <c r="J84" s="54">
        <f t="shared" si="22"/>
        <v>24.907663896583546</v>
      </c>
      <c r="K84" s="55">
        <f t="shared" si="23"/>
        <v>25.020833333333346</v>
      </c>
      <c r="L84" s="54">
        <f>MIN(J84:$J$136)</f>
        <v>24.907663896583546</v>
      </c>
      <c r="M84" s="55">
        <f>MIN(K84:$K$136)</f>
        <v>25.020833333333346</v>
      </c>
      <c r="N84" s="24">
        <f t="shared" si="24"/>
        <v>-49.815327793167093</v>
      </c>
      <c r="O84" s="24">
        <f t="shared" si="25"/>
        <v>50.041666666666693</v>
      </c>
      <c r="P84" s="35"/>
      <c r="Q84" s="52">
        <f t="shared" si="38"/>
        <v>1</v>
      </c>
      <c r="R84" s="24">
        <f t="shared" si="26"/>
        <v>0</v>
      </c>
      <c r="S84" s="24">
        <f t="shared" si="27"/>
        <v>47.5</v>
      </c>
      <c r="T84" s="35"/>
      <c r="U84" s="36">
        <f t="shared" si="28"/>
        <v>0</v>
      </c>
      <c r="V84" s="36">
        <f t="shared" si="39"/>
        <v>19.728070175438596</v>
      </c>
      <c r="W84" s="24">
        <f t="shared" si="40"/>
        <v>19.728070175438596</v>
      </c>
      <c r="X84" s="24">
        <f t="shared" si="41"/>
        <v>27.771929824561404</v>
      </c>
      <c r="Y84" s="32"/>
      <c r="Z84" s="34">
        <v>0</v>
      </c>
      <c r="AA84" s="25">
        <f t="shared" si="29"/>
        <v>0</v>
      </c>
      <c r="AB84" s="10">
        <f t="shared" si="30"/>
        <v>0</v>
      </c>
      <c r="AC84" s="26">
        <f t="shared" si="31"/>
        <v>100</v>
      </c>
      <c r="AD84" s="34"/>
      <c r="AE84" s="26">
        <f t="shared" si="32"/>
        <v>0</v>
      </c>
      <c r="AF84" s="34">
        <v>0</v>
      </c>
      <c r="AG84" s="25">
        <f t="shared" si="33"/>
        <v>1</v>
      </c>
      <c r="AH84" s="10">
        <f t="shared" si="34"/>
        <v>0</v>
      </c>
      <c r="AI84" s="26">
        <f t="shared" si="35"/>
        <v>-100</v>
      </c>
      <c r="AJ84" s="34"/>
    </row>
    <row r="85" spans="1:36">
      <c r="A85" s="33"/>
      <c r="B85" s="22">
        <f t="shared" si="36"/>
        <v>4.7916666666666621E-2</v>
      </c>
      <c r="C85" s="15"/>
      <c r="D85" s="51" t="s">
        <v>107</v>
      </c>
      <c r="E85" s="40"/>
      <c r="F85" s="31">
        <v>0</v>
      </c>
      <c r="G85" s="31">
        <v>0</v>
      </c>
      <c r="H85" s="52">
        <f t="shared" si="37"/>
        <v>0.52675438596491264</v>
      </c>
      <c r="J85" s="54">
        <f t="shared" si="22"/>
        <v>24.907663896583546</v>
      </c>
      <c r="K85" s="55">
        <f t="shared" si="23"/>
        <v>25.020833333333346</v>
      </c>
      <c r="L85" s="54">
        <f>MIN(J85:$J$136)</f>
        <v>24.907663896583546</v>
      </c>
      <c r="M85" s="55">
        <f>MIN(K85:$K$136)</f>
        <v>25.020833333333346</v>
      </c>
      <c r="N85" s="24">
        <f t="shared" si="24"/>
        <v>-49.815327793167093</v>
      </c>
      <c r="O85" s="24">
        <f t="shared" si="25"/>
        <v>50.041666666666693</v>
      </c>
      <c r="P85" s="35"/>
      <c r="Q85" s="52">
        <f t="shared" si="38"/>
        <v>1</v>
      </c>
      <c r="R85" s="24">
        <f t="shared" si="26"/>
        <v>0</v>
      </c>
      <c r="S85" s="24">
        <f t="shared" si="27"/>
        <v>47.5</v>
      </c>
      <c r="T85" s="35"/>
      <c r="U85" s="36">
        <f t="shared" si="28"/>
        <v>0</v>
      </c>
      <c r="V85" s="36">
        <f t="shared" si="39"/>
        <v>19.728070175438596</v>
      </c>
      <c r="W85" s="24">
        <f t="shared" si="40"/>
        <v>19.728070175438596</v>
      </c>
      <c r="X85" s="24">
        <f t="shared" si="41"/>
        <v>27.771929824561404</v>
      </c>
      <c r="Y85" s="32"/>
      <c r="Z85" s="34">
        <v>0</v>
      </c>
      <c r="AA85" s="25">
        <f t="shared" si="29"/>
        <v>0</v>
      </c>
      <c r="AB85" s="10">
        <f t="shared" si="30"/>
        <v>0</v>
      </c>
      <c r="AC85" s="26">
        <f t="shared" si="31"/>
        <v>100</v>
      </c>
      <c r="AD85" s="34"/>
      <c r="AE85" s="26">
        <f t="shared" si="32"/>
        <v>0</v>
      </c>
      <c r="AF85" s="34">
        <v>0</v>
      </c>
      <c r="AG85" s="25">
        <f t="shared" si="33"/>
        <v>1</v>
      </c>
      <c r="AH85" s="10">
        <f t="shared" si="34"/>
        <v>0</v>
      </c>
      <c r="AI85" s="26">
        <f t="shared" si="35"/>
        <v>-100</v>
      </c>
      <c r="AJ85" s="34"/>
    </row>
    <row r="86" spans="1:36">
      <c r="A86" s="33"/>
      <c r="B86" s="22">
        <f t="shared" si="36"/>
        <v>4.8611111111111063E-2</v>
      </c>
      <c r="C86" s="15"/>
      <c r="D86" s="51" t="s">
        <v>107</v>
      </c>
      <c r="E86" s="40"/>
      <c r="F86" s="31">
        <v>0</v>
      </c>
      <c r="G86" s="31">
        <v>0</v>
      </c>
      <c r="H86" s="52">
        <f t="shared" si="37"/>
        <v>0.52675438596491264</v>
      </c>
      <c r="J86" s="54">
        <f t="shared" si="22"/>
        <v>24.907663896583546</v>
      </c>
      <c r="K86" s="55">
        <f t="shared" si="23"/>
        <v>25.020833333333346</v>
      </c>
      <c r="L86" s="54">
        <f>MIN(J86:$J$136)</f>
        <v>24.907663896583546</v>
      </c>
      <c r="M86" s="55">
        <f>MIN(K86:$K$136)</f>
        <v>25.020833333333346</v>
      </c>
      <c r="N86" s="24">
        <f t="shared" si="24"/>
        <v>-49.815327793167093</v>
      </c>
      <c r="O86" s="24">
        <f t="shared" si="25"/>
        <v>50.041666666666693</v>
      </c>
      <c r="P86" s="35"/>
      <c r="Q86" s="52">
        <f t="shared" si="38"/>
        <v>1</v>
      </c>
      <c r="R86" s="24">
        <f t="shared" si="26"/>
        <v>0</v>
      </c>
      <c r="S86" s="24">
        <f t="shared" si="27"/>
        <v>47.5</v>
      </c>
      <c r="T86" s="35"/>
      <c r="U86" s="36">
        <f t="shared" si="28"/>
        <v>0</v>
      </c>
      <c r="V86" s="36">
        <f t="shared" si="39"/>
        <v>19.728070175438596</v>
      </c>
      <c r="W86" s="24">
        <f t="shared" si="40"/>
        <v>19.728070175438596</v>
      </c>
      <c r="X86" s="24">
        <f t="shared" si="41"/>
        <v>27.771929824561404</v>
      </c>
      <c r="Y86" s="32"/>
      <c r="Z86" s="34">
        <v>0</v>
      </c>
      <c r="AA86" s="25">
        <f t="shared" si="29"/>
        <v>0</v>
      </c>
      <c r="AB86" s="10">
        <f t="shared" si="30"/>
        <v>0</v>
      </c>
      <c r="AC86" s="26">
        <f t="shared" si="31"/>
        <v>100</v>
      </c>
      <c r="AD86" s="34"/>
      <c r="AE86" s="26">
        <f t="shared" si="32"/>
        <v>0</v>
      </c>
      <c r="AF86" s="34">
        <v>0</v>
      </c>
      <c r="AG86" s="25">
        <f t="shared" si="33"/>
        <v>1</v>
      </c>
      <c r="AH86" s="10">
        <f t="shared" si="34"/>
        <v>0</v>
      </c>
      <c r="AI86" s="26">
        <f t="shared" si="35"/>
        <v>-100</v>
      </c>
      <c r="AJ86" s="34"/>
    </row>
    <row r="87" spans="1:36">
      <c r="A87" s="33"/>
      <c r="B87" s="22">
        <f t="shared" si="36"/>
        <v>4.9305555555555505E-2</v>
      </c>
      <c r="C87" s="15"/>
      <c r="D87" s="51" t="s">
        <v>107</v>
      </c>
      <c r="E87" s="40"/>
      <c r="F87" s="31">
        <v>0</v>
      </c>
      <c r="G87" s="31">
        <v>0</v>
      </c>
      <c r="H87" s="52">
        <f t="shared" si="37"/>
        <v>0.52675438596491264</v>
      </c>
      <c r="J87" s="54">
        <f t="shared" si="22"/>
        <v>24.907663896583546</v>
      </c>
      <c r="K87" s="55">
        <f t="shared" si="23"/>
        <v>25.020833333333346</v>
      </c>
      <c r="L87" s="54">
        <f>MIN(J87:$J$136)</f>
        <v>24.907663896583546</v>
      </c>
      <c r="M87" s="55">
        <f>MIN(K87:$K$136)</f>
        <v>25.020833333333346</v>
      </c>
      <c r="N87" s="24">
        <f t="shared" si="24"/>
        <v>-49.815327793167093</v>
      </c>
      <c r="O87" s="24">
        <f t="shared" si="25"/>
        <v>50.041666666666693</v>
      </c>
      <c r="P87" s="35"/>
      <c r="Q87" s="52">
        <f t="shared" si="38"/>
        <v>1</v>
      </c>
      <c r="R87" s="24">
        <f t="shared" si="26"/>
        <v>0</v>
      </c>
      <c r="S87" s="24">
        <f t="shared" si="27"/>
        <v>47.5</v>
      </c>
      <c r="T87" s="35"/>
      <c r="U87" s="36">
        <f t="shared" si="28"/>
        <v>0</v>
      </c>
      <c r="V87" s="36">
        <f t="shared" si="39"/>
        <v>19.728070175438596</v>
      </c>
      <c r="W87" s="24">
        <f t="shared" si="40"/>
        <v>19.728070175438596</v>
      </c>
      <c r="X87" s="24">
        <f t="shared" si="41"/>
        <v>27.771929824561404</v>
      </c>
      <c r="Y87" s="32"/>
      <c r="Z87" s="34">
        <v>0</v>
      </c>
      <c r="AA87" s="25">
        <f t="shared" si="29"/>
        <v>0</v>
      </c>
      <c r="AB87" s="10">
        <f t="shared" si="30"/>
        <v>0</v>
      </c>
      <c r="AC87" s="26">
        <f t="shared" si="31"/>
        <v>100</v>
      </c>
      <c r="AD87" s="34"/>
      <c r="AE87" s="26">
        <f t="shared" si="32"/>
        <v>0</v>
      </c>
      <c r="AF87" s="34">
        <v>0</v>
      </c>
      <c r="AG87" s="25">
        <f t="shared" si="33"/>
        <v>1</v>
      </c>
      <c r="AH87" s="10">
        <f t="shared" si="34"/>
        <v>0</v>
      </c>
      <c r="AI87" s="26">
        <f t="shared" si="35"/>
        <v>-100</v>
      </c>
      <c r="AJ87" s="34"/>
    </row>
    <row r="88" spans="1:36">
      <c r="A88" s="33"/>
      <c r="B88" s="22">
        <f t="shared" si="36"/>
        <v>4.9999999999999947E-2</v>
      </c>
      <c r="C88" s="15"/>
      <c r="D88" s="51" t="s">
        <v>107</v>
      </c>
      <c r="E88" s="40"/>
      <c r="F88" s="31">
        <v>0</v>
      </c>
      <c r="G88" s="31">
        <v>0</v>
      </c>
      <c r="H88" s="52">
        <f t="shared" si="37"/>
        <v>0.52675438596491264</v>
      </c>
      <c r="J88" s="54">
        <f t="shared" si="22"/>
        <v>24.907663896583546</v>
      </c>
      <c r="K88" s="55">
        <f t="shared" si="23"/>
        <v>25.020833333333346</v>
      </c>
      <c r="L88" s="54">
        <f>MIN(J88:$J$136)</f>
        <v>24.907663896583546</v>
      </c>
      <c r="M88" s="55">
        <f>MIN(K88:$K$136)</f>
        <v>25.020833333333346</v>
      </c>
      <c r="N88" s="24">
        <f t="shared" si="24"/>
        <v>-49.815327793167093</v>
      </c>
      <c r="O88" s="24">
        <f t="shared" si="25"/>
        <v>50.041666666666693</v>
      </c>
      <c r="P88" s="35"/>
      <c r="Q88" s="52">
        <f t="shared" si="38"/>
        <v>1</v>
      </c>
      <c r="R88" s="24">
        <f t="shared" si="26"/>
        <v>0</v>
      </c>
      <c r="S88" s="24">
        <f t="shared" si="27"/>
        <v>47.5</v>
      </c>
      <c r="T88" s="35"/>
      <c r="U88" s="36">
        <f t="shared" si="28"/>
        <v>0</v>
      </c>
      <c r="V88" s="36">
        <f t="shared" si="39"/>
        <v>19.728070175438596</v>
      </c>
      <c r="W88" s="24">
        <f t="shared" si="40"/>
        <v>19.728070175438596</v>
      </c>
      <c r="X88" s="24">
        <f t="shared" si="41"/>
        <v>27.771929824561404</v>
      </c>
      <c r="Y88" s="32"/>
      <c r="Z88" s="34">
        <v>0</v>
      </c>
      <c r="AA88" s="25">
        <f t="shared" si="29"/>
        <v>0</v>
      </c>
      <c r="AB88" s="10">
        <f t="shared" si="30"/>
        <v>0</v>
      </c>
      <c r="AC88" s="26">
        <f t="shared" si="31"/>
        <v>100</v>
      </c>
      <c r="AD88" s="34"/>
      <c r="AE88" s="26">
        <f t="shared" si="32"/>
        <v>0</v>
      </c>
      <c r="AF88" s="34">
        <v>0</v>
      </c>
      <c r="AG88" s="25">
        <f t="shared" si="33"/>
        <v>1</v>
      </c>
      <c r="AH88" s="10">
        <f t="shared" si="34"/>
        <v>0</v>
      </c>
      <c r="AI88" s="26">
        <f t="shared" si="35"/>
        <v>-100</v>
      </c>
      <c r="AJ88" s="34"/>
    </row>
    <row r="89" spans="1:36">
      <c r="A89" s="33"/>
      <c r="B89" s="22">
        <f t="shared" si="36"/>
        <v>5.0694444444444389E-2</v>
      </c>
      <c r="C89" s="15"/>
      <c r="D89" s="51" t="s">
        <v>107</v>
      </c>
      <c r="E89" s="40"/>
      <c r="F89" s="31">
        <v>0</v>
      </c>
      <c r="G89" s="31">
        <v>0</v>
      </c>
      <c r="H89" s="52">
        <f t="shared" si="37"/>
        <v>0.52675438596491264</v>
      </c>
      <c r="J89" s="54">
        <f t="shared" si="22"/>
        <v>24.907663896583546</v>
      </c>
      <c r="K89" s="55">
        <f t="shared" si="23"/>
        <v>25.020833333333346</v>
      </c>
      <c r="L89" s="54">
        <f>MIN(J89:$J$136)</f>
        <v>24.907663896583546</v>
      </c>
      <c r="M89" s="55">
        <f>MIN(K89:$K$136)</f>
        <v>25.020833333333346</v>
      </c>
      <c r="N89" s="24">
        <f t="shared" si="24"/>
        <v>-49.815327793167093</v>
      </c>
      <c r="O89" s="24">
        <f t="shared" si="25"/>
        <v>50.041666666666693</v>
      </c>
      <c r="P89" s="35"/>
      <c r="Q89" s="52">
        <f t="shared" si="38"/>
        <v>1</v>
      </c>
      <c r="R89" s="24">
        <f t="shared" si="26"/>
        <v>0</v>
      </c>
      <c r="S89" s="24">
        <f t="shared" si="27"/>
        <v>47.5</v>
      </c>
      <c r="T89" s="35"/>
      <c r="U89" s="36">
        <f t="shared" si="28"/>
        <v>0</v>
      </c>
      <c r="V89" s="36">
        <f t="shared" si="39"/>
        <v>19.728070175438596</v>
      </c>
      <c r="W89" s="24">
        <f t="shared" si="40"/>
        <v>19.728070175438596</v>
      </c>
      <c r="X89" s="24">
        <f t="shared" si="41"/>
        <v>27.771929824561404</v>
      </c>
      <c r="Y89" s="32"/>
      <c r="Z89" s="34">
        <v>0</v>
      </c>
      <c r="AA89" s="25">
        <f t="shared" si="29"/>
        <v>0</v>
      </c>
      <c r="AB89" s="10">
        <f t="shared" si="30"/>
        <v>0</v>
      </c>
      <c r="AC89" s="26">
        <f t="shared" si="31"/>
        <v>100</v>
      </c>
      <c r="AD89" s="34"/>
      <c r="AE89" s="26">
        <f t="shared" si="32"/>
        <v>0</v>
      </c>
      <c r="AF89" s="34">
        <v>0</v>
      </c>
      <c r="AG89" s="25">
        <f t="shared" si="33"/>
        <v>1</v>
      </c>
      <c r="AH89" s="10">
        <f t="shared" si="34"/>
        <v>0</v>
      </c>
      <c r="AI89" s="26">
        <f t="shared" si="35"/>
        <v>-100</v>
      </c>
      <c r="AJ89" s="34"/>
    </row>
    <row r="90" spans="1:36">
      <c r="A90" s="33"/>
      <c r="B90" s="22">
        <f t="shared" si="36"/>
        <v>5.1388888888888831E-2</v>
      </c>
      <c r="C90" s="15"/>
      <c r="D90" s="51" t="s">
        <v>107</v>
      </c>
      <c r="E90" s="40"/>
      <c r="F90" s="31">
        <v>0</v>
      </c>
      <c r="G90" s="31">
        <v>0</v>
      </c>
      <c r="H90" s="52">
        <f t="shared" si="37"/>
        <v>0.52675438596491264</v>
      </c>
      <c r="J90" s="54">
        <f t="shared" si="22"/>
        <v>24.907663896583546</v>
      </c>
      <c r="K90" s="55">
        <f t="shared" si="23"/>
        <v>25.020833333333346</v>
      </c>
      <c r="L90" s="54">
        <f>MIN(J90:$J$136)</f>
        <v>24.907663896583546</v>
      </c>
      <c r="M90" s="55">
        <f>MIN(K90:$K$136)</f>
        <v>25.020833333333346</v>
      </c>
      <c r="N90" s="24">
        <f t="shared" si="24"/>
        <v>-49.815327793167093</v>
      </c>
      <c r="O90" s="24">
        <f t="shared" si="25"/>
        <v>50.041666666666693</v>
      </c>
      <c r="P90" s="35"/>
      <c r="Q90" s="52">
        <f t="shared" si="38"/>
        <v>1</v>
      </c>
      <c r="R90" s="24">
        <f t="shared" si="26"/>
        <v>0</v>
      </c>
      <c r="S90" s="24">
        <f t="shared" si="27"/>
        <v>47.5</v>
      </c>
      <c r="T90" s="35"/>
      <c r="U90" s="36">
        <f t="shared" si="28"/>
        <v>0</v>
      </c>
      <c r="V90" s="36">
        <f t="shared" si="39"/>
        <v>19.728070175438596</v>
      </c>
      <c r="W90" s="24">
        <f t="shared" si="40"/>
        <v>19.728070175438596</v>
      </c>
      <c r="X90" s="24">
        <f t="shared" si="41"/>
        <v>27.771929824561404</v>
      </c>
      <c r="Y90" s="32"/>
      <c r="Z90" s="34">
        <v>0</v>
      </c>
      <c r="AA90" s="25">
        <f t="shared" si="29"/>
        <v>0</v>
      </c>
      <c r="AB90" s="10">
        <f t="shared" si="30"/>
        <v>0</v>
      </c>
      <c r="AC90" s="26">
        <f t="shared" si="31"/>
        <v>100</v>
      </c>
      <c r="AD90" s="34"/>
      <c r="AE90" s="26">
        <f t="shared" si="32"/>
        <v>0</v>
      </c>
      <c r="AF90" s="34">
        <v>0</v>
      </c>
      <c r="AG90" s="25">
        <f t="shared" si="33"/>
        <v>1</v>
      </c>
      <c r="AH90" s="10">
        <f t="shared" si="34"/>
        <v>0</v>
      </c>
      <c r="AI90" s="26">
        <f t="shared" si="35"/>
        <v>-100</v>
      </c>
      <c r="AJ90" s="34"/>
    </row>
    <row r="91" spans="1:36">
      <c r="A91" s="33"/>
      <c r="B91" s="22">
        <f t="shared" si="36"/>
        <v>5.2083333333333273E-2</v>
      </c>
      <c r="C91" s="15"/>
      <c r="D91" s="51" t="s">
        <v>107</v>
      </c>
      <c r="E91" s="40"/>
      <c r="F91" s="31">
        <v>0</v>
      </c>
      <c r="G91" s="31">
        <v>0</v>
      </c>
      <c r="H91" s="52">
        <f t="shared" si="37"/>
        <v>0.52675438596491264</v>
      </c>
      <c r="J91" s="54">
        <f t="shared" si="22"/>
        <v>24.907663896583546</v>
      </c>
      <c r="K91" s="55">
        <f t="shared" si="23"/>
        <v>25.020833333333346</v>
      </c>
      <c r="L91" s="54">
        <f>MIN(J91:$J$136)</f>
        <v>24.907663896583546</v>
      </c>
      <c r="M91" s="55">
        <f>MIN(K91:$K$136)</f>
        <v>25.020833333333346</v>
      </c>
      <c r="N91" s="24">
        <f t="shared" si="24"/>
        <v>-49.815327793167093</v>
      </c>
      <c r="O91" s="24">
        <f t="shared" si="25"/>
        <v>50.041666666666693</v>
      </c>
      <c r="P91" s="35"/>
      <c r="Q91" s="52">
        <f t="shared" si="38"/>
        <v>1</v>
      </c>
      <c r="R91" s="24">
        <f t="shared" si="26"/>
        <v>0</v>
      </c>
      <c r="S91" s="24">
        <f t="shared" si="27"/>
        <v>47.5</v>
      </c>
      <c r="T91" s="35"/>
      <c r="U91" s="36">
        <f t="shared" si="28"/>
        <v>0</v>
      </c>
      <c r="V91" s="36">
        <f t="shared" si="39"/>
        <v>19.728070175438596</v>
      </c>
      <c r="W91" s="24">
        <f t="shared" si="40"/>
        <v>19.728070175438596</v>
      </c>
      <c r="X91" s="24">
        <f t="shared" si="41"/>
        <v>27.771929824561404</v>
      </c>
      <c r="Y91" s="32"/>
      <c r="Z91" s="34">
        <v>0</v>
      </c>
      <c r="AA91" s="25">
        <f t="shared" si="29"/>
        <v>0</v>
      </c>
      <c r="AB91" s="10">
        <f t="shared" si="30"/>
        <v>0</v>
      </c>
      <c r="AC91" s="26">
        <f t="shared" si="31"/>
        <v>100</v>
      </c>
      <c r="AD91" s="34"/>
      <c r="AE91" s="26">
        <f t="shared" si="32"/>
        <v>0</v>
      </c>
      <c r="AF91" s="34">
        <v>0</v>
      </c>
      <c r="AG91" s="25">
        <f t="shared" si="33"/>
        <v>1</v>
      </c>
      <c r="AH91" s="10">
        <f t="shared" si="34"/>
        <v>0</v>
      </c>
      <c r="AI91" s="26">
        <f t="shared" si="35"/>
        <v>-100</v>
      </c>
      <c r="AJ91" s="34"/>
    </row>
    <row r="92" spans="1:36">
      <c r="A92" s="33"/>
      <c r="B92" s="22">
        <f t="shared" si="36"/>
        <v>5.2777777777777715E-2</v>
      </c>
      <c r="C92" s="15"/>
      <c r="D92" s="51" t="s">
        <v>107</v>
      </c>
      <c r="E92" s="40"/>
      <c r="F92" s="31">
        <v>0</v>
      </c>
      <c r="G92" s="31">
        <v>0</v>
      </c>
      <c r="H92" s="52">
        <f t="shared" si="37"/>
        <v>0.52675438596491264</v>
      </c>
      <c r="J92" s="54">
        <f t="shared" si="22"/>
        <v>24.907663896583546</v>
      </c>
      <c r="K92" s="55">
        <f t="shared" si="23"/>
        <v>25.020833333333346</v>
      </c>
      <c r="L92" s="54">
        <f>MIN(J92:$J$136)</f>
        <v>24.907663896583546</v>
      </c>
      <c r="M92" s="55">
        <f>MIN(K92:$K$136)</f>
        <v>25.020833333333346</v>
      </c>
      <c r="N92" s="24">
        <f t="shared" si="24"/>
        <v>-49.815327793167093</v>
      </c>
      <c r="O92" s="24">
        <f t="shared" si="25"/>
        <v>50.041666666666693</v>
      </c>
      <c r="P92" s="35"/>
      <c r="Q92" s="52">
        <f t="shared" si="38"/>
        <v>1</v>
      </c>
      <c r="R92" s="24">
        <f t="shared" si="26"/>
        <v>0</v>
      </c>
      <c r="S92" s="24">
        <f t="shared" si="27"/>
        <v>47.5</v>
      </c>
      <c r="T92" s="35"/>
      <c r="U92" s="36">
        <f t="shared" si="28"/>
        <v>0</v>
      </c>
      <c r="V92" s="36">
        <f t="shared" si="39"/>
        <v>19.728070175438596</v>
      </c>
      <c r="W92" s="24">
        <f t="shared" si="40"/>
        <v>19.728070175438596</v>
      </c>
      <c r="X92" s="24">
        <f t="shared" si="41"/>
        <v>27.771929824561404</v>
      </c>
      <c r="Y92" s="32"/>
      <c r="Z92" s="34">
        <v>0</v>
      </c>
      <c r="AA92" s="25">
        <f t="shared" si="29"/>
        <v>0</v>
      </c>
      <c r="AB92" s="10">
        <f t="shared" si="30"/>
        <v>0</v>
      </c>
      <c r="AC92" s="26">
        <f t="shared" si="31"/>
        <v>100</v>
      </c>
      <c r="AD92" s="34"/>
      <c r="AE92" s="26">
        <f t="shared" si="32"/>
        <v>0</v>
      </c>
      <c r="AF92" s="34">
        <v>0</v>
      </c>
      <c r="AG92" s="25">
        <f t="shared" si="33"/>
        <v>1</v>
      </c>
      <c r="AH92" s="10">
        <f t="shared" si="34"/>
        <v>0</v>
      </c>
      <c r="AI92" s="26">
        <f t="shared" si="35"/>
        <v>-100</v>
      </c>
      <c r="AJ92" s="34"/>
    </row>
    <row r="93" spans="1:36">
      <c r="A93" s="33"/>
      <c r="B93" s="22">
        <f t="shared" si="36"/>
        <v>5.3472222222222157E-2</v>
      </c>
      <c r="C93" s="15"/>
      <c r="D93" s="51" t="s">
        <v>107</v>
      </c>
      <c r="E93" s="40"/>
      <c r="F93" s="31">
        <v>0</v>
      </c>
      <c r="G93" s="31">
        <v>0</v>
      </c>
      <c r="H93" s="52">
        <f t="shared" si="37"/>
        <v>0.52675438596491264</v>
      </c>
      <c r="J93" s="54">
        <f t="shared" si="22"/>
        <v>24.907663896583546</v>
      </c>
      <c r="K93" s="55">
        <f t="shared" si="23"/>
        <v>25.020833333333346</v>
      </c>
      <c r="L93" s="54">
        <f>MIN(J93:$J$136)</f>
        <v>24.907663896583546</v>
      </c>
      <c r="M93" s="55">
        <f>MIN(K93:$K$136)</f>
        <v>25.020833333333346</v>
      </c>
      <c r="N93" s="24">
        <f t="shared" si="24"/>
        <v>-49.815327793167093</v>
      </c>
      <c r="O93" s="24">
        <f t="shared" si="25"/>
        <v>50.041666666666693</v>
      </c>
      <c r="P93" s="35"/>
      <c r="Q93" s="52">
        <f t="shared" si="38"/>
        <v>1</v>
      </c>
      <c r="R93" s="24">
        <f t="shared" si="26"/>
        <v>0</v>
      </c>
      <c r="S93" s="24">
        <f t="shared" si="27"/>
        <v>47.5</v>
      </c>
      <c r="T93" s="35"/>
      <c r="U93" s="36">
        <f t="shared" si="28"/>
        <v>0</v>
      </c>
      <c r="V93" s="36">
        <f t="shared" si="39"/>
        <v>19.728070175438596</v>
      </c>
      <c r="W93" s="24">
        <f t="shared" si="40"/>
        <v>19.728070175438596</v>
      </c>
      <c r="X93" s="24">
        <f t="shared" si="41"/>
        <v>27.771929824561404</v>
      </c>
      <c r="Y93" s="32"/>
      <c r="Z93" s="34">
        <v>0</v>
      </c>
      <c r="AA93" s="25">
        <f t="shared" si="29"/>
        <v>0</v>
      </c>
      <c r="AB93" s="10">
        <f t="shared" si="30"/>
        <v>0</v>
      </c>
      <c r="AC93" s="26">
        <f t="shared" si="31"/>
        <v>100</v>
      </c>
      <c r="AD93" s="34"/>
      <c r="AE93" s="26">
        <f t="shared" si="32"/>
        <v>0</v>
      </c>
      <c r="AF93" s="34">
        <v>0</v>
      </c>
      <c r="AG93" s="25">
        <f t="shared" si="33"/>
        <v>1</v>
      </c>
      <c r="AH93" s="10">
        <f t="shared" si="34"/>
        <v>0</v>
      </c>
      <c r="AI93" s="26">
        <f t="shared" si="35"/>
        <v>-100</v>
      </c>
      <c r="AJ93" s="34"/>
    </row>
    <row r="94" spans="1:36">
      <c r="A94" s="33"/>
      <c r="B94" s="22">
        <f t="shared" si="36"/>
        <v>5.4166666666666599E-2</v>
      </c>
      <c r="C94" s="15"/>
      <c r="D94" s="51" t="s">
        <v>107</v>
      </c>
      <c r="E94" s="40"/>
      <c r="F94" s="31">
        <v>0</v>
      </c>
      <c r="G94" s="31">
        <v>0</v>
      </c>
      <c r="H94" s="52">
        <f t="shared" si="37"/>
        <v>0.52675438596491264</v>
      </c>
      <c r="J94" s="54">
        <f t="shared" si="22"/>
        <v>24.907663896583546</v>
      </c>
      <c r="K94" s="55">
        <f t="shared" si="23"/>
        <v>25.020833333333346</v>
      </c>
      <c r="L94" s="54">
        <f>MIN(J94:$J$136)</f>
        <v>24.907663896583546</v>
      </c>
      <c r="M94" s="55">
        <f>MIN(K94:$K$136)</f>
        <v>25.020833333333346</v>
      </c>
      <c r="N94" s="24">
        <f t="shared" si="24"/>
        <v>-49.815327793167093</v>
      </c>
      <c r="O94" s="24">
        <f t="shared" si="25"/>
        <v>50.041666666666693</v>
      </c>
      <c r="P94" s="35"/>
      <c r="Q94" s="52">
        <f t="shared" si="38"/>
        <v>1</v>
      </c>
      <c r="R94" s="24">
        <f t="shared" si="26"/>
        <v>0</v>
      </c>
      <c r="S94" s="24">
        <f t="shared" si="27"/>
        <v>47.5</v>
      </c>
      <c r="T94" s="35"/>
      <c r="U94" s="36">
        <f t="shared" si="28"/>
        <v>0</v>
      </c>
      <c r="V94" s="36">
        <f t="shared" si="39"/>
        <v>19.728070175438596</v>
      </c>
      <c r="W94" s="24">
        <f t="shared" si="40"/>
        <v>19.728070175438596</v>
      </c>
      <c r="X94" s="24">
        <f t="shared" si="41"/>
        <v>27.771929824561404</v>
      </c>
      <c r="Y94" s="32"/>
      <c r="Z94" s="34">
        <v>0</v>
      </c>
      <c r="AA94" s="25">
        <f t="shared" si="29"/>
        <v>0</v>
      </c>
      <c r="AB94" s="10">
        <f t="shared" si="30"/>
        <v>0</v>
      </c>
      <c r="AC94" s="26">
        <f t="shared" si="31"/>
        <v>100</v>
      </c>
      <c r="AD94" s="34"/>
      <c r="AE94" s="26">
        <f t="shared" si="32"/>
        <v>0</v>
      </c>
      <c r="AF94" s="34">
        <v>0</v>
      </c>
      <c r="AG94" s="25">
        <f t="shared" si="33"/>
        <v>1</v>
      </c>
      <c r="AH94" s="10">
        <f t="shared" si="34"/>
        <v>0</v>
      </c>
      <c r="AI94" s="26">
        <f t="shared" si="35"/>
        <v>-100</v>
      </c>
      <c r="AJ94" s="34"/>
    </row>
    <row r="95" spans="1:36">
      <c r="A95" s="33"/>
      <c r="B95" s="22">
        <f t="shared" si="36"/>
        <v>5.4861111111111041E-2</v>
      </c>
      <c r="C95" s="15"/>
      <c r="D95" s="51" t="s">
        <v>107</v>
      </c>
      <c r="E95" s="40"/>
      <c r="F95" s="31">
        <v>0</v>
      </c>
      <c r="G95" s="31">
        <v>0</v>
      </c>
      <c r="H95" s="52">
        <f t="shared" si="37"/>
        <v>0.52675438596491264</v>
      </c>
      <c r="J95" s="54">
        <f t="shared" si="22"/>
        <v>24.907663896583546</v>
      </c>
      <c r="K95" s="55">
        <f t="shared" si="23"/>
        <v>25.020833333333346</v>
      </c>
      <c r="L95" s="54">
        <f>MIN(J95:$J$136)</f>
        <v>24.907663896583546</v>
      </c>
      <c r="M95" s="55">
        <f>MIN(K95:$K$136)</f>
        <v>25.020833333333346</v>
      </c>
      <c r="N95" s="24">
        <f t="shared" si="24"/>
        <v>-49.815327793167093</v>
      </c>
      <c r="O95" s="24">
        <f t="shared" si="25"/>
        <v>50.041666666666693</v>
      </c>
      <c r="P95" s="35"/>
      <c r="Q95" s="52">
        <f t="shared" si="38"/>
        <v>1</v>
      </c>
      <c r="R95" s="24">
        <f t="shared" si="26"/>
        <v>0</v>
      </c>
      <c r="S95" s="24">
        <f t="shared" si="27"/>
        <v>47.5</v>
      </c>
      <c r="T95" s="35"/>
      <c r="U95" s="36">
        <f t="shared" si="28"/>
        <v>0</v>
      </c>
      <c r="V95" s="36">
        <f t="shared" si="39"/>
        <v>19.728070175438596</v>
      </c>
      <c r="W95" s="24">
        <f t="shared" si="40"/>
        <v>19.728070175438596</v>
      </c>
      <c r="X95" s="24">
        <f t="shared" si="41"/>
        <v>27.771929824561404</v>
      </c>
      <c r="Y95" s="32"/>
      <c r="Z95" s="34">
        <v>0</v>
      </c>
      <c r="AA95" s="25">
        <f t="shared" si="29"/>
        <v>0</v>
      </c>
      <c r="AB95" s="10">
        <f t="shared" si="30"/>
        <v>0</v>
      </c>
      <c r="AC95" s="26">
        <f t="shared" si="31"/>
        <v>100</v>
      </c>
      <c r="AD95" s="34"/>
      <c r="AE95" s="26">
        <f t="shared" si="32"/>
        <v>0</v>
      </c>
      <c r="AF95" s="34">
        <v>0</v>
      </c>
      <c r="AG95" s="25">
        <f t="shared" si="33"/>
        <v>1</v>
      </c>
      <c r="AH95" s="10">
        <f t="shared" si="34"/>
        <v>0</v>
      </c>
      <c r="AI95" s="26">
        <f t="shared" si="35"/>
        <v>-100</v>
      </c>
      <c r="AJ95" s="34"/>
    </row>
    <row r="96" spans="1:36">
      <c r="A96" s="33"/>
      <c r="B96" s="22">
        <f t="shared" si="36"/>
        <v>5.5555555555555483E-2</v>
      </c>
      <c r="C96" s="15"/>
      <c r="D96" s="51" t="s">
        <v>107</v>
      </c>
      <c r="E96" s="40"/>
      <c r="F96" s="31">
        <v>0</v>
      </c>
      <c r="G96" s="31">
        <v>0</v>
      </c>
      <c r="H96" s="52">
        <f t="shared" si="37"/>
        <v>0.52675438596491264</v>
      </c>
      <c r="J96" s="54">
        <f t="shared" si="22"/>
        <v>24.907663896583546</v>
      </c>
      <c r="K96" s="55">
        <f t="shared" si="23"/>
        <v>25.020833333333346</v>
      </c>
      <c r="L96" s="54">
        <f>MIN(J96:$J$136)</f>
        <v>24.907663896583546</v>
      </c>
      <c r="M96" s="55">
        <f>MIN(K96:$K$136)</f>
        <v>25.020833333333346</v>
      </c>
      <c r="N96" s="24">
        <f t="shared" si="24"/>
        <v>-49.815327793167093</v>
      </c>
      <c r="O96" s="24">
        <f t="shared" si="25"/>
        <v>50.041666666666693</v>
      </c>
      <c r="P96" s="35"/>
      <c r="Q96" s="52">
        <f t="shared" si="38"/>
        <v>1</v>
      </c>
      <c r="R96" s="24">
        <f t="shared" si="26"/>
        <v>0</v>
      </c>
      <c r="S96" s="24">
        <f t="shared" si="27"/>
        <v>47.5</v>
      </c>
      <c r="T96" s="35"/>
      <c r="U96" s="36">
        <f t="shared" si="28"/>
        <v>0</v>
      </c>
      <c r="V96" s="36">
        <f t="shared" si="39"/>
        <v>19.728070175438596</v>
      </c>
      <c r="W96" s="24">
        <f t="shared" si="40"/>
        <v>19.728070175438596</v>
      </c>
      <c r="X96" s="24">
        <f t="shared" si="41"/>
        <v>27.771929824561404</v>
      </c>
      <c r="Y96" s="32"/>
      <c r="Z96" s="34">
        <v>0</v>
      </c>
      <c r="AA96" s="25">
        <f t="shared" si="29"/>
        <v>0</v>
      </c>
      <c r="AB96" s="10">
        <f t="shared" si="30"/>
        <v>0</v>
      </c>
      <c r="AC96" s="26">
        <f t="shared" si="31"/>
        <v>100</v>
      </c>
      <c r="AD96" s="34"/>
      <c r="AE96" s="26">
        <f t="shared" si="32"/>
        <v>0</v>
      </c>
      <c r="AF96" s="34">
        <v>0</v>
      </c>
      <c r="AG96" s="25">
        <f t="shared" si="33"/>
        <v>1</v>
      </c>
      <c r="AH96" s="10">
        <f t="shared" si="34"/>
        <v>0</v>
      </c>
      <c r="AI96" s="26">
        <f t="shared" si="35"/>
        <v>-100</v>
      </c>
      <c r="AJ96" s="34"/>
    </row>
    <row r="97" spans="1:36">
      <c r="A97" s="33"/>
      <c r="B97" s="22">
        <f t="shared" si="36"/>
        <v>5.6249999999999925E-2</v>
      </c>
      <c r="C97" s="15"/>
      <c r="D97" s="51" t="s">
        <v>107</v>
      </c>
      <c r="E97" s="40"/>
      <c r="F97" s="31">
        <v>0</v>
      </c>
      <c r="G97" s="31">
        <v>0</v>
      </c>
      <c r="H97" s="52">
        <f t="shared" si="37"/>
        <v>0.52675438596491264</v>
      </c>
      <c r="J97" s="54">
        <f t="shared" si="22"/>
        <v>24.907663896583546</v>
      </c>
      <c r="K97" s="55">
        <f t="shared" si="23"/>
        <v>25.020833333333346</v>
      </c>
      <c r="L97" s="54">
        <f>MIN(J97:$J$136)</f>
        <v>24.907663896583546</v>
      </c>
      <c r="M97" s="55">
        <f>MIN(K97:$K$136)</f>
        <v>25.020833333333346</v>
      </c>
      <c r="N97" s="24">
        <f t="shared" si="24"/>
        <v>-49.815327793167093</v>
      </c>
      <c r="O97" s="24">
        <f t="shared" si="25"/>
        <v>50.041666666666693</v>
      </c>
      <c r="P97" s="35"/>
      <c r="Q97" s="52">
        <f t="shared" si="38"/>
        <v>1</v>
      </c>
      <c r="R97" s="24">
        <f t="shared" si="26"/>
        <v>0</v>
      </c>
      <c r="S97" s="24">
        <f t="shared" si="27"/>
        <v>47.5</v>
      </c>
      <c r="T97" s="35"/>
      <c r="U97" s="36">
        <f t="shared" si="28"/>
        <v>0</v>
      </c>
      <c r="V97" s="36">
        <f t="shared" si="39"/>
        <v>19.728070175438596</v>
      </c>
      <c r="W97" s="24">
        <f t="shared" si="40"/>
        <v>19.728070175438596</v>
      </c>
      <c r="X97" s="24">
        <f t="shared" si="41"/>
        <v>27.771929824561404</v>
      </c>
      <c r="Y97" s="32"/>
      <c r="Z97" s="34">
        <v>0</v>
      </c>
      <c r="AA97" s="25">
        <f t="shared" si="29"/>
        <v>0</v>
      </c>
      <c r="AB97" s="10">
        <f t="shared" si="30"/>
        <v>0</v>
      </c>
      <c r="AC97" s="26">
        <f t="shared" si="31"/>
        <v>100</v>
      </c>
      <c r="AD97" s="34"/>
      <c r="AE97" s="26">
        <f t="shared" si="32"/>
        <v>0</v>
      </c>
      <c r="AF97" s="34">
        <v>0</v>
      </c>
      <c r="AG97" s="25">
        <f t="shared" si="33"/>
        <v>1</v>
      </c>
      <c r="AH97" s="10">
        <f t="shared" si="34"/>
        <v>0</v>
      </c>
      <c r="AI97" s="26">
        <f t="shared" si="35"/>
        <v>-100</v>
      </c>
      <c r="AJ97" s="34"/>
    </row>
    <row r="98" spans="1:36">
      <c r="A98" s="33"/>
      <c r="B98" s="22">
        <f t="shared" si="36"/>
        <v>5.6944444444444367E-2</v>
      </c>
      <c r="C98" s="15"/>
      <c r="D98" s="51" t="s">
        <v>107</v>
      </c>
      <c r="E98" s="40"/>
      <c r="F98" s="31">
        <v>0</v>
      </c>
      <c r="G98" s="31">
        <v>0</v>
      </c>
      <c r="H98" s="52">
        <f t="shared" si="37"/>
        <v>0.52675438596491264</v>
      </c>
      <c r="J98" s="54">
        <f t="shared" si="22"/>
        <v>24.907663896583546</v>
      </c>
      <c r="K98" s="55">
        <f t="shared" si="23"/>
        <v>25.020833333333346</v>
      </c>
      <c r="L98" s="54">
        <f>MIN(J98:$J$136)</f>
        <v>24.907663896583546</v>
      </c>
      <c r="M98" s="55">
        <f>MIN(K98:$K$136)</f>
        <v>25.020833333333346</v>
      </c>
      <c r="N98" s="24">
        <f t="shared" si="24"/>
        <v>-49.815327793167093</v>
      </c>
      <c r="O98" s="24">
        <f t="shared" si="25"/>
        <v>50.041666666666693</v>
      </c>
      <c r="P98" s="35"/>
      <c r="Q98" s="52">
        <f t="shared" si="38"/>
        <v>1</v>
      </c>
      <c r="R98" s="24">
        <f t="shared" si="26"/>
        <v>0</v>
      </c>
      <c r="S98" s="24">
        <f t="shared" si="27"/>
        <v>47.5</v>
      </c>
      <c r="T98" s="35"/>
      <c r="U98" s="36">
        <f t="shared" si="28"/>
        <v>0</v>
      </c>
      <c r="V98" s="36">
        <f t="shared" si="39"/>
        <v>19.728070175438596</v>
      </c>
      <c r="W98" s="24">
        <f t="shared" si="40"/>
        <v>19.728070175438596</v>
      </c>
      <c r="X98" s="24">
        <f t="shared" si="41"/>
        <v>27.771929824561404</v>
      </c>
      <c r="Y98" s="32"/>
      <c r="Z98" s="34">
        <v>0</v>
      </c>
      <c r="AA98" s="25">
        <f t="shared" si="29"/>
        <v>0</v>
      </c>
      <c r="AB98" s="10">
        <f t="shared" si="30"/>
        <v>0</v>
      </c>
      <c r="AC98" s="26">
        <f t="shared" si="31"/>
        <v>100</v>
      </c>
      <c r="AD98" s="34"/>
      <c r="AE98" s="26">
        <f t="shared" si="32"/>
        <v>0</v>
      </c>
      <c r="AF98" s="34">
        <v>0</v>
      </c>
      <c r="AG98" s="25">
        <f t="shared" si="33"/>
        <v>1</v>
      </c>
      <c r="AH98" s="10">
        <f t="shared" si="34"/>
        <v>0</v>
      </c>
      <c r="AI98" s="26">
        <f t="shared" si="35"/>
        <v>-100</v>
      </c>
      <c r="AJ98" s="34"/>
    </row>
    <row r="99" spans="1:36">
      <c r="A99" s="33"/>
      <c r="B99" s="22">
        <f t="shared" si="36"/>
        <v>5.7638888888888809E-2</v>
      </c>
      <c r="C99" s="15"/>
      <c r="D99" s="51" t="s">
        <v>107</v>
      </c>
      <c r="E99" s="40"/>
      <c r="F99" s="31">
        <v>0</v>
      </c>
      <c r="G99" s="31">
        <v>0</v>
      </c>
      <c r="H99" s="52">
        <f t="shared" si="37"/>
        <v>0.52675438596491264</v>
      </c>
      <c r="J99" s="54">
        <f t="shared" si="22"/>
        <v>24.907663896583546</v>
      </c>
      <c r="K99" s="55">
        <f t="shared" si="23"/>
        <v>25.020833333333346</v>
      </c>
      <c r="L99" s="54">
        <f>MIN(J99:$J$136)</f>
        <v>24.907663896583546</v>
      </c>
      <c r="M99" s="55">
        <f>MIN(K99:$K$136)</f>
        <v>25.020833333333346</v>
      </c>
      <c r="N99" s="24">
        <f t="shared" si="24"/>
        <v>-49.815327793167093</v>
      </c>
      <c r="O99" s="24">
        <f t="shared" si="25"/>
        <v>50.041666666666693</v>
      </c>
      <c r="P99" s="35"/>
      <c r="Q99" s="52">
        <f t="shared" si="38"/>
        <v>1</v>
      </c>
      <c r="R99" s="24">
        <f t="shared" si="26"/>
        <v>0</v>
      </c>
      <c r="S99" s="24">
        <f t="shared" si="27"/>
        <v>47.5</v>
      </c>
      <c r="T99" s="35"/>
      <c r="U99" s="36">
        <f t="shared" si="28"/>
        <v>0</v>
      </c>
      <c r="V99" s="36">
        <f t="shared" si="39"/>
        <v>19.728070175438596</v>
      </c>
      <c r="W99" s="24">
        <f t="shared" si="40"/>
        <v>19.728070175438596</v>
      </c>
      <c r="X99" s="24">
        <f t="shared" si="41"/>
        <v>27.771929824561404</v>
      </c>
      <c r="Y99" s="32"/>
      <c r="Z99" s="34">
        <v>0</v>
      </c>
      <c r="AA99" s="25">
        <f t="shared" si="29"/>
        <v>0</v>
      </c>
      <c r="AB99" s="10">
        <f t="shared" si="30"/>
        <v>0</v>
      </c>
      <c r="AC99" s="26">
        <f t="shared" si="31"/>
        <v>100</v>
      </c>
      <c r="AD99" s="34"/>
      <c r="AE99" s="26">
        <f t="shared" si="32"/>
        <v>0</v>
      </c>
      <c r="AF99" s="34">
        <v>0</v>
      </c>
      <c r="AG99" s="25">
        <f t="shared" si="33"/>
        <v>1</v>
      </c>
      <c r="AH99" s="10">
        <f t="shared" si="34"/>
        <v>0</v>
      </c>
      <c r="AI99" s="26">
        <f t="shared" si="35"/>
        <v>-100</v>
      </c>
      <c r="AJ99" s="34"/>
    </row>
    <row r="100" spans="1:36">
      <c r="A100" s="33"/>
      <c r="B100" s="22">
        <f t="shared" si="36"/>
        <v>5.8333333333333251E-2</v>
      </c>
      <c r="C100" s="15"/>
      <c r="D100" s="51" t="s">
        <v>107</v>
      </c>
      <c r="E100" s="40"/>
      <c r="F100" s="31">
        <v>0</v>
      </c>
      <c r="G100" s="31">
        <v>0</v>
      </c>
      <c r="H100" s="52">
        <f t="shared" si="37"/>
        <v>0.52675438596491264</v>
      </c>
      <c r="J100" s="54">
        <f t="shared" si="22"/>
        <v>24.907663896583546</v>
      </c>
      <c r="K100" s="55">
        <f t="shared" si="23"/>
        <v>25.020833333333346</v>
      </c>
      <c r="L100" s="54">
        <f>MIN(J100:$J$136)</f>
        <v>24.907663896583546</v>
      </c>
      <c r="M100" s="55">
        <f>MIN(K100:$K$136)</f>
        <v>25.020833333333346</v>
      </c>
      <c r="N100" s="24">
        <f t="shared" si="24"/>
        <v>-49.815327793167093</v>
      </c>
      <c r="O100" s="24">
        <f t="shared" si="25"/>
        <v>50.041666666666693</v>
      </c>
      <c r="P100" s="35"/>
      <c r="Q100" s="52">
        <f t="shared" si="38"/>
        <v>1</v>
      </c>
      <c r="R100" s="24">
        <f t="shared" si="26"/>
        <v>0</v>
      </c>
      <c r="S100" s="24">
        <f t="shared" si="27"/>
        <v>47.5</v>
      </c>
      <c r="T100" s="35"/>
      <c r="U100" s="36">
        <f t="shared" si="28"/>
        <v>0</v>
      </c>
      <c r="V100" s="36">
        <f t="shared" si="39"/>
        <v>19.728070175438596</v>
      </c>
      <c r="W100" s="24">
        <f t="shared" si="40"/>
        <v>19.728070175438596</v>
      </c>
      <c r="X100" s="24">
        <f t="shared" si="41"/>
        <v>27.771929824561404</v>
      </c>
      <c r="Y100" s="32"/>
      <c r="Z100" s="34">
        <v>0</v>
      </c>
      <c r="AA100" s="25">
        <f t="shared" si="29"/>
        <v>0</v>
      </c>
      <c r="AB100" s="10">
        <f t="shared" si="30"/>
        <v>0</v>
      </c>
      <c r="AC100" s="26">
        <f t="shared" si="31"/>
        <v>100</v>
      </c>
      <c r="AD100" s="34"/>
      <c r="AE100" s="26">
        <f t="shared" si="32"/>
        <v>0</v>
      </c>
      <c r="AF100" s="34">
        <v>0</v>
      </c>
      <c r="AG100" s="25">
        <f t="shared" si="33"/>
        <v>1</v>
      </c>
      <c r="AH100" s="10">
        <f t="shared" si="34"/>
        <v>0</v>
      </c>
      <c r="AI100" s="26">
        <f t="shared" si="35"/>
        <v>-100</v>
      </c>
      <c r="AJ100" s="34"/>
    </row>
    <row r="101" spans="1:36">
      <c r="A101" s="33"/>
      <c r="B101" s="22">
        <f t="shared" si="36"/>
        <v>5.9027777777777693E-2</v>
      </c>
      <c r="C101" s="15"/>
      <c r="D101" s="51" t="s">
        <v>107</v>
      </c>
      <c r="E101" s="40"/>
      <c r="F101" s="31">
        <v>0</v>
      </c>
      <c r="G101" s="31">
        <v>0</v>
      </c>
      <c r="H101" s="52">
        <f t="shared" si="37"/>
        <v>0.52675438596491264</v>
      </c>
      <c r="J101" s="54">
        <f t="shared" si="22"/>
        <v>24.907663896583546</v>
      </c>
      <c r="K101" s="55">
        <f t="shared" si="23"/>
        <v>25.020833333333346</v>
      </c>
      <c r="L101" s="54">
        <f>MIN(J101:$J$136)</f>
        <v>24.907663896583546</v>
      </c>
      <c r="M101" s="55">
        <f>MIN(K101:$K$136)</f>
        <v>25.020833333333346</v>
      </c>
      <c r="N101" s="24">
        <f t="shared" si="24"/>
        <v>-49.815327793167093</v>
      </c>
      <c r="O101" s="24">
        <f t="shared" si="25"/>
        <v>50.041666666666693</v>
      </c>
      <c r="P101" s="35"/>
      <c r="Q101" s="52">
        <f t="shared" si="38"/>
        <v>1</v>
      </c>
      <c r="R101" s="24">
        <f t="shared" si="26"/>
        <v>0</v>
      </c>
      <c r="S101" s="24">
        <f t="shared" si="27"/>
        <v>47.5</v>
      </c>
      <c r="T101" s="35"/>
      <c r="U101" s="36">
        <f t="shared" si="28"/>
        <v>0</v>
      </c>
      <c r="V101" s="36">
        <f t="shared" si="39"/>
        <v>19.728070175438596</v>
      </c>
      <c r="W101" s="24">
        <f t="shared" si="40"/>
        <v>19.728070175438596</v>
      </c>
      <c r="X101" s="24">
        <f t="shared" si="41"/>
        <v>27.771929824561404</v>
      </c>
      <c r="Y101" s="32"/>
      <c r="Z101" s="34">
        <v>0</v>
      </c>
      <c r="AA101" s="25">
        <f t="shared" si="29"/>
        <v>0</v>
      </c>
      <c r="AB101" s="10">
        <f t="shared" si="30"/>
        <v>0</v>
      </c>
      <c r="AC101" s="26">
        <f t="shared" si="31"/>
        <v>100</v>
      </c>
      <c r="AD101" s="34"/>
      <c r="AE101" s="26">
        <f t="shared" si="32"/>
        <v>0</v>
      </c>
      <c r="AF101" s="34">
        <v>0</v>
      </c>
      <c r="AG101" s="25">
        <f t="shared" si="33"/>
        <v>1</v>
      </c>
      <c r="AH101" s="10">
        <f t="shared" si="34"/>
        <v>0</v>
      </c>
      <c r="AI101" s="26">
        <f t="shared" si="35"/>
        <v>-100</v>
      </c>
      <c r="AJ101" s="34"/>
    </row>
    <row r="102" spans="1:36">
      <c r="A102" s="33"/>
      <c r="B102" s="22">
        <f t="shared" si="36"/>
        <v>5.9722222222222135E-2</v>
      </c>
      <c r="C102" s="15"/>
      <c r="D102" s="51" t="s">
        <v>107</v>
      </c>
      <c r="E102" s="40"/>
      <c r="F102" s="31">
        <v>0</v>
      </c>
      <c r="G102" s="31">
        <v>0</v>
      </c>
      <c r="H102" s="52">
        <f t="shared" si="37"/>
        <v>0.52675438596491264</v>
      </c>
      <c r="J102" s="54">
        <f t="shared" si="22"/>
        <v>24.907663896583546</v>
      </c>
      <c r="K102" s="55">
        <f t="shared" si="23"/>
        <v>25.020833333333346</v>
      </c>
      <c r="L102" s="54">
        <f>MIN(J102:$J$136)</f>
        <v>24.907663896583546</v>
      </c>
      <c r="M102" s="55">
        <f>MIN(K102:$K$136)</f>
        <v>25.020833333333346</v>
      </c>
      <c r="N102" s="24">
        <f t="shared" si="24"/>
        <v>-49.815327793167093</v>
      </c>
      <c r="O102" s="24">
        <f t="shared" si="25"/>
        <v>50.041666666666693</v>
      </c>
      <c r="P102" s="35"/>
      <c r="Q102" s="52">
        <f t="shared" si="38"/>
        <v>1</v>
      </c>
      <c r="R102" s="24">
        <f t="shared" si="26"/>
        <v>0</v>
      </c>
      <c r="S102" s="24">
        <f t="shared" si="27"/>
        <v>47.5</v>
      </c>
      <c r="T102" s="35"/>
      <c r="U102" s="36">
        <f t="shared" si="28"/>
        <v>0</v>
      </c>
      <c r="V102" s="36">
        <f t="shared" si="39"/>
        <v>19.728070175438596</v>
      </c>
      <c r="W102" s="24">
        <f t="shared" si="40"/>
        <v>19.728070175438596</v>
      </c>
      <c r="X102" s="24">
        <f t="shared" si="41"/>
        <v>27.771929824561404</v>
      </c>
      <c r="Y102" s="32"/>
      <c r="Z102" s="34">
        <v>0</v>
      </c>
      <c r="AA102" s="25">
        <f t="shared" si="29"/>
        <v>0</v>
      </c>
      <c r="AB102" s="10">
        <f t="shared" si="30"/>
        <v>0</v>
      </c>
      <c r="AC102" s="26">
        <f t="shared" si="31"/>
        <v>100</v>
      </c>
      <c r="AD102" s="34"/>
      <c r="AE102" s="26">
        <f t="shared" si="32"/>
        <v>0</v>
      </c>
      <c r="AF102" s="34">
        <v>0</v>
      </c>
      <c r="AG102" s="25">
        <f t="shared" si="33"/>
        <v>1</v>
      </c>
      <c r="AH102" s="10">
        <f t="shared" si="34"/>
        <v>0</v>
      </c>
      <c r="AI102" s="26">
        <f t="shared" si="35"/>
        <v>-100</v>
      </c>
      <c r="AJ102" s="34"/>
    </row>
    <row r="103" spans="1:36">
      <c r="A103" s="33"/>
      <c r="B103" s="22">
        <f t="shared" si="36"/>
        <v>6.0416666666666577E-2</v>
      </c>
      <c r="C103" s="15"/>
      <c r="D103" s="51" t="s">
        <v>107</v>
      </c>
      <c r="E103" s="40"/>
      <c r="F103" s="31">
        <v>0</v>
      </c>
      <c r="G103" s="31">
        <v>0</v>
      </c>
      <c r="H103" s="52">
        <f t="shared" si="37"/>
        <v>0.52675438596491264</v>
      </c>
      <c r="J103" s="54">
        <f t="shared" si="22"/>
        <v>24.907663896583546</v>
      </c>
      <c r="K103" s="55">
        <f t="shared" si="23"/>
        <v>25.020833333333346</v>
      </c>
      <c r="L103" s="54">
        <f>MIN(J103:$J$136)</f>
        <v>24.907663896583546</v>
      </c>
      <c r="M103" s="55">
        <f>MIN(K103:$K$136)</f>
        <v>25.020833333333346</v>
      </c>
      <c r="N103" s="24">
        <f t="shared" si="24"/>
        <v>-49.815327793167093</v>
      </c>
      <c r="O103" s="24">
        <f t="shared" si="25"/>
        <v>50.041666666666693</v>
      </c>
      <c r="P103" s="35"/>
      <c r="Q103" s="52">
        <f t="shared" si="38"/>
        <v>1</v>
      </c>
      <c r="R103" s="24">
        <f t="shared" si="26"/>
        <v>0</v>
      </c>
      <c r="S103" s="24">
        <f t="shared" si="27"/>
        <v>47.5</v>
      </c>
      <c r="T103" s="35"/>
      <c r="U103" s="36">
        <f t="shared" si="28"/>
        <v>0</v>
      </c>
      <c r="V103" s="36">
        <f t="shared" si="39"/>
        <v>19.728070175438596</v>
      </c>
      <c r="W103" s="24">
        <f t="shared" si="40"/>
        <v>19.728070175438596</v>
      </c>
      <c r="X103" s="24">
        <f t="shared" si="41"/>
        <v>27.771929824561404</v>
      </c>
      <c r="Y103" s="32"/>
      <c r="Z103" s="34">
        <v>0</v>
      </c>
      <c r="AA103" s="25">
        <f t="shared" si="29"/>
        <v>0</v>
      </c>
      <c r="AB103" s="10">
        <f t="shared" si="30"/>
        <v>0</v>
      </c>
      <c r="AC103" s="26">
        <f t="shared" si="31"/>
        <v>100</v>
      </c>
      <c r="AD103" s="34"/>
      <c r="AE103" s="26">
        <f t="shared" si="32"/>
        <v>0</v>
      </c>
      <c r="AF103" s="34">
        <v>0</v>
      </c>
      <c r="AG103" s="25">
        <f t="shared" si="33"/>
        <v>1</v>
      </c>
      <c r="AH103" s="10">
        <f t="shared" si="34"/>
        <v>0</v>
      </c>
      <c r="AI103" s="26">
        <f t="shared" si="35"/>
        <v>-100</v>
      </c>
      <c r="AJ103" s="34"/>
    </row>
    <row r="104" spans="1:36">
      <c r="A104" s="33"/>
      <c r="B104" s="22">
        <f t="shared" si="36"/>
        <v>6.1111111111111019E-2</v>
      </c>
      <c r="C104" s="15"/>
      <c r="D104" s="51" t="s">
        <v>107</v>
      </c>
      <c r="E104" s="40"/>
      <c r="F104" s="31">
        <v>0</v>
      </c>
      <c r="G104" s="31">
        <v>0</v>
      </c>
      <c r="H104" s="52">
        <f t="shared" si="37"/>
        <v>0.52675438596491264</v>
      </c>
      <c r="J104" s="54">
        <f t="shared" si="22"/>
        <v>24.907663896583546</v>
      </c>
      <c r="K104" s="55">
        <f t="shared" si="23"/>
        <v>25.020833333333346</v>
      </c>
      <c r="L104" s="54">
        <f>MIN(J104:$J$136)</f>
        <v>24.907663896583546</v>
      </c>
      <c r="M104" s="55">
        <f>MIN(K104:$K$136)</f>
        <v>25.020833333333346</v>
      </c>
      <c r="N104" s="24">
        <f t="shared" si="24"/>
        <v>-49.815327793167093</v>
      </c>
      <c r="O104" s="24">
        <f t="shared" si="25"/>
        <v>50.041666666666693</v>
      </c>
      <c r="P104" s="35"/>
      <c r="Q104" s="52">
        <f t="shared" si="38"/>
        <v>1</v>
      </c>
      <c r="R104" s="24">
        <f t="shared" si="26"/>
        <v>0</v>
      </c>
      <c r="S104" s="24">
        <f t="shared" si="27"/>
        <v>47.5</v>
      </c>
      <c r="T104" s="35"/>
      <c r="U104" s="36">
        <f t="shared" si="28"/>
        <v>0</v>
      </c>
      <c r="V104" s="36">
        <f t="shared" si="39"/>
        <v>19.728070175438596</v>
      </c>
      <c r="W104" s="24">
        <f t="shared" si="40"/>
        <v>19.728070175438596</v>
      </c>
      <c r="X104" s="24">
        <f t="shared" si="41"/>
        <v>27.771929824561404</v>
      </c>
      <c r="Y104" s="32"/>
      <c r="Z104" s="34">
        <v>0</v>
      </c>
      <c r="AA104" s="25">
        <f t="shared" si="29"/>
        <v>0</v>
      </c>
      <c r="AB104" s="10">
        <f t="shared" si="30"/>
        <v>0</v>
      </c>
      <c r="AC104" s="26">
        <f t="shared" si="31"/>
        <v>100</v>
      </c>
      <c r="AD104" s="34"/>
      <c r="AE104" s="26">
        <f t="shared" si="32"/>
        <v>0</v>
      </c>
      <c r="AF104" s="34">
        <v>0</v>
      </c>
      <c r="AG104" s="25">
        <f t="shared" si="33"/>
        <v>1</v>
      </c>
      <c r="AH104" s="10">
        <f t="shared" si="34"/>
        <v>0</v>
      </c>
      <c r="AI104" s="26">
        <f t="shared" si="35"/>
        <v>-100</v>
      </c>
      <c r="AJ104" s="34"/>
    </row>
    <row r="105" spans="1:36">
      <c r="A105" s="33"/>
      <c r="B105" s="22">
        <f t="shared" si="36"/>
        <v>6.1805555555555461E-2</v>
      </c>
      <c r="C105" s="15"/>
      <c r="D105" s="51" t="s">
        <v>107</v>
      </c>
      <c r="E105" s="40"/>
      <c r="F105" s="31">
        <v>0</v>
      </c>
      <c r="G105" s="31">
        <v>0</v>
      </c>
      <c r="H105" s="52">
        <f t="shared" si="37"/>
        <v>0.52675438596491264</v>
      </c>
      <c r="J105" s="54">
        <f t="shared" si="22"/>
        <v>24.907663896583546</v>
      </c>
      <c r="K105" s="55">
        <f t="shared" si="23"/>
        <v>25.020833333333346</v>
      </c>
      <c r="L105" s="54">
        <f>MIN(J105:$J$136)</f>
        <v>24.907663896583546</v>
      </c>
      <c r="M105" s="55">
        <f>MIN(K105:$K$136)</f>
        <v>25.020833333333346</v>
      </c>
      <c r="N105" s="24">
        <f t="shared" si="24"/>
        <v>-49.815327793167093</v>
      </c>
      <c r="O105" s="24">
        <f t="shared" si="25"/>
        <v>50.041666666666693</v>
      </c>
      <c r="P105" s="35"/>
      <c r="Q105" s="52">
        <f t="shared" si="38"/>
        <v>1</v>
      </c>
      <c r="R105" s="24">
        <f t="shared" si="26"/>
        <v>0</v>
      </c>
      <c r="S105" s="24">
        <f t="shared" si="27"/>
        <v>47.5</v>
      </c>
      <c r="T105" s="35"/>
      <c r="U105" s="36">
        <f t="shared" si="28"/>
        <v>0</v>
      </c>
      <c r="V105" s="36">
        <f t="shared" si="39"/>
        <v>19.728070175438596</v>
      </c>
      <c r="W105" s="24">
        <f t="shared" si="40"/>
        <v>19.728070175438596</v>
      </c>
      <c r="X105" s="24">
        <f t="shared" si="41"/>
        <v>27.771929824561404</v>
      </c>
      <c r="Y105" s="32"/>
      <c r="Z105" s="34">
        <v>0</v>
      </c>
      <c r="AA105" s="25">
        <f t="shared" si="29"/>
        <v>0</v>
      </c>
      <c r="AB105" s="10">
        <f t="shared" si="30"/>
        <v>0</v>
      </c>
      <c r="AC105" s="26">
        <f t="shared" si="31"/>
        <v>100</v>
      </c>
      <c r="AD105" s="34"/>
      <c r="AE105" s="26">
        <f t="shared" si="32"/>
        <v>0</v>
      </c>
      <c r="AF105" s="34">
        <v>0</v>
      </c>
      <c r="AG105" s="25">
        <f t="shared" si="33"/>
        <v>1</v>
      </c>
      <c r="AH105" s="10">
        <f t="shared" si="34"/>
        <v>0</v>
      </c>
      <c r="AI105" s="26">
        <f t="shared" si="35"/>
        <v>-100</v>
      </c>
      <c r="AJ105" s="34"/>
    </row>
    <row r="106" spans="1:36">
      <c r="A106" s="33"/>
      <c r="B106" s="22">
        <f t="shared" si="36"/>
        <v>6.2499999999999903E-2</v>
      </c>
      <c r="C106" s="15"/>
      <c r="D106" s="51" t="s">
        <v>107</v>
      </c>
      <c r="E106" s="40"/>
      <c r="F106" s="31">
        <v>0</v>
      </c>
      <c r="G106" s="31">
        <v>0</v>
      </c>
      <c r="H106" s="52">
        <f t="shared" si="37"/>
        <v>0.52675438596491264</v>
      </c>
      <c r="J106" s="54">
        <f t="shared" si="22"/>
        <v>24.907663896583546</v>
      </c>
      <c r="K106" s="55">
        <f t="shared" si="23"/>
        <v>25.020833333333346</v>
      </c>
      <c r="L106" s="54">
        <f>MIN(J106:$J$136)</f>
        <v>24.907663896583546</v>
      </c>
      <c r="M106" s="55">
        <f>MIN(K106:$K$136)</f>
        <v>25.020833333333346</v>
      </c>
      <c r="N106" s="24">
        <f t="shared" si="24"/>
        <v>-49.815327793167093</v>
      </c>
      <c r="O106" s="24">
        <f t="shared" si="25"/>
        <v>50.041666666666693</v>
      </c>
      <c r="P106" s="35"/>
      <c r="Q106" s="52">
        <f t="shared" si="38"/>
        <v>1</v>
      </c>
      <c r="R106" s="24">
        <f t="shared" si="26"/>
        <v>0</v>
      </c>
      <c r="S106" s="24">
        <f t="shared" si="27"/>
        <v>47.5</v>
      </c>
      <c r="T106" s="35"/>
      <c r="U106" s="36">
        <f t="shared" si="28"/>
        <v>0</v>
      </c>
      <c r="V106" s="36">
        <f t="shared" si="39"/>
        <v>19.728070175438596</v>
      </c>
      <c r="W106" s="24">
        <f t="shared" si="40"/>
        <v>19.728070175438596</v>
      </c>
      <c r="X106" s="24">
        <f t="shared" si="41"/>
        <v>27.771929824561404</v>
      </c>
      <c r="Y106" s="32"/>
      <c r="Z106" s="34">
        <v>0</v>
      </c>
      <c r="AA106" s="25">
        <f t="shared" si="29"/>
        <v>0</v>
      </c>
      <c r="AB106" s="10">
        <f t="shared" si="30"/>
        <v>0</v>
      </c>
      <c r="AC106" s="26">
        <f t="shared" si="31"/>
        <v>100</v>
      </c>
      <c r="AD106" s="34"/>
      <c r="AE106" s="26">
        <f t="shared" si="32"/>
        <v>0</v>
      </c>
      <c r="AF106" s="34">
        <v>0</v>
      </c>
      <c r="AG106" s="25">
        <f t="shared" si="33"/>
        <v>1</v>
      </c>
      <c r="AH106" s="10">
        <f t="shared" si="34"/>
        <v>0</v>
      </c>
      <c r="AI106" s="26">
        <f t="shared" si="35"/>
        <v>-100</v>
      </c>
      <c r="AJ106" s="34"/>
    </row>
    <row r="107" spans="1:36" s="44" customFormat="1" ht="14.45">
      <c r="A107" s="41"/>
      <c r="B107" s="22">
        <f t="shared" si="36"/>
        <v>6.3194444444444345E-2</v>
      </c>
      <c r="C107" s="42"/>
      <c r="D107" s="48" t="s">
        <v>108</v>
      </c>
      <c r="E107" s="43"/>
      <c r="F107" s="31">
        <v>0</v>
      </c>
      <c r="G107" s="31">
        <v>0</v>
      </c>
      <c r="H107" s="52">
        <f t="shared" si="37"/>
        <v>0.52675438596491264</v>
      </c>
      <c r="J107" s="54">
        <f t="shared" si="22"/>
        <v>24.907663896583546</v>
      </c>
      <c r="K107" s="55">
        <f t="shared" si="23"/>
        <v>25.020833333333346</v>
      </c>
      <c r="L107" s="54">
        <f>MIN(J107:$J$136)</f>
        <v>24.907663896583546</v>
      </c>
      <c r="M107" s="55">
        <f>MIN(K107:$K$136)</f>
        <v>25.020833333333346</v>
      </c>
      <c r="N107" s="24">
        <f t="shared" si="24"/>
        <v>-49.815327793167093</v>
      </c>
      <c r="O107" s="24">
        <f t="shared" si="25"/>
        <v>50.041666666666693</v>
      </c>
      <c r="P107" s="45"/>
      <c r="Q107" s="52">
        <f t="shared" si="38"/>
        <v>1</v>
      </c>
      <c r="R107" s="24">
        <f t="shared" si="26"/>
        <v>0</v>
      </c>
      <c r="S107" s="24">
        <f t="shared" si="27"/>
        <v>47.5</v>
      </c>
      <c r="T107" s="45"/>
      <c r="U107" s="36">
        <f t="shared" si="28"/>
        <v>0</v>
      </c>
      <c r="V107" s="36">
        <f t="shared" si="39"/>
        <v>19.728070175438596</v>
      </c>
      <c r="W107" s="24">
        <f t="shared" si="40"/>
        <v>19.728070175438596</v>
      </c>
      <c r="X107" s="24">
        <f t="shared" si="41"/>
        <v>27.771929824561404</v>
      </c>
      <c r="Y107" s="46"/>
      <c r="Z107" s="34">
        <v>0</v>
      </c>
      <c r="AA107" s="25">
        <f t="shared" si="29"/>
        <v>0</v>
      </c>
      <c r="AB107" s="10">
        <f t="shared" si="30"/>
        <v>0</v>
      </c>
      <c r="AC107" s="26">
        <f t="shared" si="31"/>
        <v>100</v>
      </c>
      <c r="AD107" s="47"/>
      <c r="AE107" s="26">
        <f t="shared" si="32"/>
        <v>0</v>
      </c>
      <c r="AF107" s="34">
        <v>0</v>
      </c>
      <c r="AG107" s="25">
        <f t="shared" si="33"/>
        <v>1</v>
      </c>
      <c r="AH107" s="10">
        <f t="shared" si="34"/>
        <v>0</v>
      </c>
      <c r="AI107" s="26">
        <f t="shared" si="35"/>
        <v>-100</v>
      </c>
      <c r="AJ107" s="47"/>
    </row>
    <row r="108" spans="1:36" s="44" customFormat="1" ht="14.45">
      <c r="A108" s="41"/>
      <c r="B108" s="22">
        <f t="shared" si="36"/>
        <v>6.3888888888888787E-2</v>
      </c>
      <c r="C108" s="42"/>
      <c r="D108" s="48" t="s">
        <v>108</v>
      </c>
      <c r="E108" s="43"/>
      <c r="F108" s="31">
        <v>0</v>
      </c>
      <c r="G108" s="31">
        <v>0</v>
      </c>
      <c r="H108" s="52">
        <f t="shared" si="37"/>
        <v>0.52675438596491264</v>
      </c>
      <c r="J108" s="54">
        <f t="shared" si="22"/>
        <v>24.907663896583546</v>
      </c>
      <c r="K108" s="55">
        <f t="shared" si="23"/>
        <v>25.020833333333346</v>
      </c>
      <c r="L108" s="54">
        <f>MIN(J108:$J$136)</f>
        <v>24.907663896583546</v>
      </c>
      <c r="M108" s="55">
        <f>MIN(K108:$K$136)</f>
        <v>25.020833333333346</v>
      </c>
      <c r="N108" s="24">
        <f t="shared" si="24"/>
        <v>-49.815327793167093</v>
      </c>
      <c r="O108" s="24">
        <f t="shared" si="25"/>
        <v>50.041666666666693</v>
      </c>
      <c r="P108" s="45"/>
      <c r="Q108" s="52">
        <f t="shared" si="38"/>
        <v>1</v>
      </c>
      <c r="R108" s="24">
        <f t="shared" si="26"/>
        <v>0</v>
      </c>
      <c r="S108" s="24">
        <f t="shared" si="27"/>
        <v>47.5</v>
      </c>
      <c r="T108" s="45"/>
      <c r="U108" s="36">
        <f t="shared" si="28"/>
        <v>0</v>
      </c>
      <c r="V108" s="36">
        <f t="shared" si="39"/>
        <v>19.728070175438596</v>
      </c>
      <c r="W108" s="24">
        <f t="shared" si="40"/>
        <v>19.728070175438596</v>
      </c>
      <c r="X108" s="24">
        <f t="shared" si="41"/>
        <v>27.771929824561404</v>
      </c>
      <c r="Y108" s="46"/>
      <c r="Z108" s="34">
        <v>0</v>
      </c>
      <c r="AA108" s="25">
        <f t="shared" si="29"/>
        <v>0</v>
      </c>
      <c r="AB108" s="10">
        <f t="shared" si="30"/>
        <v>0</v>
      </c>
      <c r="AC108" s="26">
        <f t="shared" si="31"/>
        <v>100</v>
      </c>
      <c r="AD108" s="47"/>
      <c r="AE108" s="26">
        <f t="shared" si="32"/>
        <v>0</v>
      </c>
      <c r="AF108" s="34">
        <v>0</v>
      </c>
      <c r="AG108" s="25">
        <f t="shared" si="33"/>
        <v>1</v>
      </c>
      <c r="AH108" s="10">
        <f t="shared" si="34"/>
        <v>0</v>
      </c>
      <c r="AI108" s="26">
        <f t="shared" si="35"/>
        <v>-100</v>
      </c>
      <c r="AJ108" s="47"/>
    </row>
    <row r="109" spans="1:36" s="44" customFormat="1" ht="14.45">
      <c r="A109" s="41"/>
      <c r="B109" s="22">
        <f t="shared" si="36"/>
        <v>6.4583333333333229E-2</v>
      </c>
      <c r="C109" s="42"/>
      <c r="D109" s="48" t="s">
        <v>108</v>
      </c>
      <c r="E109" s="43"/>
      <c r="F109" s="31">
        <v>0</v>
      </c>
      <c r="G109" s="31">
        <v>0</v>
      </c>
      <c r="H109" s="52">
        <f t="shared" si="37"/>
        <v>0.52675438596491264</v>
      </c>
      <c r="J109" s="54">
        <f t="shared" si="22"/>
        <v>24.907663896583546</v>
      </c>
      <c r="K109" s="55">
        <f t="shared" si="23"/>
        <v>25.020833333333346</v>
      </c>
      <c r="L109" s="54">
        <f>MIN(J109:$J$136)</f>
        <v>24.907663896583546</v>
      </c>
      <c r="M109" s="55">
        <f>MIN(K109:$K$136)</f>
        <v>25.020833333333346</v>
      </c>
      <c r="N109" s="24">
        <f t="shared" si="24"/>
        <v>-49.815327793167093</v>
      </c>
      <c r="O109" s="24">
        <f t="shared" si="25"/>
        <v>50.041666666666693</v>
      </c>
      <c r="P109" s="45"/>
      <c r="Q109" s="52">
        <f t="shared" si="38"/>
        <v>1</v>
      </c>
      <c r="R109" s="24">
        <f t="shared" si="26"/>
        <v>0</v>
      </c>
      <c r="S109" s="24">
        <f t="shared" si="27"/>
        <v>47.5</v>
      </c>
      <c r="T109" s="45"/>
      <c r="U109" s="36">
        <f t="shared" si="28"/>
        <v>0</v>
      </c>
      <c r="V109" s="36">
        <f t="shared" si="39"/>
        <v>19.728070175438596</v>
      </c>
      <c r="W109" s="24">
        <f t="shared" si="40"/>
        <v>19.728070175438596</v>
      </c>
      <c r="X109" s="24">
        <f t="shared" si="41"/>
        <v>27.771929824561404</v>
      </c>
      <c r="Y109" s="46"/>
      <c r="Z109" s="34">
        <v>0</v>
      </c>
      <c r="AA109" s="25">
        <f t="shared" si="29"/>
        <v>0</v>
      </c>
      <c r="AB109" s="10">
        <f t="shared" si="30"/>
        <v>0</v>
      </c>
      <c r="AC109" s="26">
        <f t="shared" si="31"/>
        <v>100</v>
      </c>
      <c r="AD109" s="47"/>
      <c r="AE109" s="26">
        <f t="shared" si="32"/>
        <v>0</v>
      </c>
      <c r="AF109" s="34">
        <v>0</v>
      </c>
      <c r="AG109" s="25">
        <f t="shared" si="33"/>
        <v>1</v>
      </c>
      <c r="AH109" s="10">
        <f t="shared" si="34"/>
        <v>0</v>
      </c>
      <c r="AI109" s="26">
        <f t="shared" si="35"/>
        <v>-100</v>
      </c>
      <c r="AJ109" s="47"/>
    </row>
    <row r="110" spans="1:36" s="44" customFormat="1" ht="14.45">
      <c r="A110" s="41"/>
      <c r="B110" s="22">
        <f t="shared" si="36"/>
        <v>6.5277777777777671E-2</v>
      </c>
      <c r="C110" s="42"/>
      <c r="D110" s="48" t="s">
        <v>108</v>
      </c>
      <c r="E110" s="43"/>
      <c r="F110" s="31">
        <v>0</v>
      </c>
      <c r="G110" s="31">
        <v>0</v>
      </c>
      <c r="H110" s="52">
        <f t="shared" si="37"/>
        <v>0.52675438596491264</v>
      </c>
      <c r="J110" s="54">
        <f t="shared" si="22"/>
        <v>24.907663896583546</v>
      </c>
      <c r="K110" s="55">
        <f t="shared" si="23"/>
        <v>25.020833333333346</v>
      </c>
      <c r="L110" s="54">
        <f>MIN(J110:$J$136)</f>
        <v>24.907663896583546</v>
      </c>
      <c r="M110" s="55">
        <f>MIN(K110:$K$136)</f>
        <v>25.020833333333346</v>
      </c>
      <c r="N110" s="24">
        <f t="shared" si="24"/>
        <v>-49.815327793167093</v>
      </c>
      <c r="O110" s="24">
        <f t="shared" si="25"/>
        <v>50.041666666666693</v>
      </c>
      <c r="P110" s="45"/>
      <c r="Q110" s="52">
        <f t="shared" si="38"/>
        <v>1</v>
      </c>
      <c r="R110" s="24">
        <f t="shared" si="26"/>
        <v>0</v>
      </c>
      <c r="S110" s="24">
        <f t="shared" si="27"/>
        <v>47.5</v>
      </c>
      <c r="T110" s="45"/>
      <c r="U110" s="36">
        <f t="shared" si="28"/>
        <v>0</v>
      </c>
      <c r="V110" s="36">
        <f t="shared" si="39"/>
        <v>19.728070175438596</v>
      </c>
      <c r="W110" s="24">
        <f t="shared" si="40"/>
        <v>19.728070175438596</v>
      </c>
      <c r="X110" s="24">
        <f t="shared" si="41"/>
        <v>27.771929824561404</v>
      </c>
      <c r="Y110" s="46"/>
      <c r="Z110" s="34">
        <v>0</v>
      </c>
      <c r="AA110" s="25">
        <f t="shared" si="29"/>
        <v>0</v>
      </c>
      <c r="AB110" s="10">
        <f t="shared" si="30"/>
        <v>0</v>
      </c>
      <c r="AC110" s="26">
        <f t="shared" si="31"/>
        <v>100</v>
      </c>
      <c r="AD110" s="47"/>
      <c r="AE110" s="26">
        <f t="shared" si="32"/>
        <v>0</v>
      </c>
      <c r="AF110" s="34">
        <v>0</v>
      </c>
      <c r="AG110" s="25">
        <f t="shared" si="33"/>
        <v>1</v>
      </c>
      <c r="AH110" s="10">
        <f t="shared" si="34"/>
        <v>0</v>
      </c>
      <c r="AI110" s="26">
        <f t="shared" si="35"/>
        <v>-100</v>
      </c>
      <c r="AJ110" s="47"/>
    </row>
    <row r="111" spans="1:36" s="44" customFormat="1" ht="14.45">
      <c r="A111" s="41"/>
      <c r="B111" s="22">
        <f t="shared" si="36"/>
        <v>6.5972222222222113E-2</v>
      </c>
      <c r="C111" s="42"/>
      <c r="D111" s="48" t="s">
        <v>108</v>
      </c>
      <c r="E111" s="43"/>
      <c r="F111" s="31">
        <v>0</v>
      </c>
      <c r="G111" s="31">
        <v>0</v>
      </c>
      <c r="H111" s="52">
        <f t="shared" si="37"/>
        <v>0.52675438596491264</v>
      </c>
      <c r="J111" s="54">
        <f t="shared" si="22"/>
        <v>24.907663896583546</v>
      </c>
      <c r="K111" s="55">
        <f t="shared" si="23"/>
        <v>25.020833333333346</v>
      </c>
      <c r="L111" s="54">
        <f>MIN(J111:$J$136)</f>
        <v>24.907663896583546</v>
      </c>
      <c r="M111" s="55">
        <f>MIN(K111:$K$136)</f>
        <v>25.020833333333346</v>
      </c>
      <c r="N111" s="24">
        <f t="shared" si="24"/>
        <v>-49.815327793167093</v>
      </c>
      <c r="O111" s="24">
        <f t="shared" si="25"/>
        <v>50.041666666666693</v>
      </c>
      <c r="P111" s="45"/>
      <c r="Q111" s="52">
        <f t="shared" si="38"/>
        <v>1</v>
      </c>
      <c r="R111" s="24">
        <f t="shared" si="26"/>
        <v>0</v>
      </c>
      <c r="S111" s="24">
        <f t="shared" si="27"/>
        <v>47.5</v>
      </c>
      <c r="T111" s="45"/>
      <c r="U111" s="36">
        <f t="shared" si="28"/>
        <v>0</v>
      </c>
      <c r="V111" s="36">
        <f t="shared" si="39"/>
        <v>19.728070175438596</v>
      </c>
      <c r="W111" s="24">
        <f t="shared" si="40"/>
        <v>19.728070175438596</v>
      </c>
      <c r="X111" s="24">
        <f t="shared" si="41"/>
        <v>27.771929824561404</v>
      </c>
      <c r="Y111" s="46"/>
      <c r="Z111" s="34">
        <v>0</v>
      </c>
      <c r="AA111" s="25">
        <f t="shared" si="29"/>
        <v>0</v>
      </c>
      <c r="AB111" s="10">
        <f t="shared" si="30"/>
        <v>0</v>
      </c>
      <c r="AC111" s="26">
        <f t="shared" si="31"/>
        <v>100</v>
      </c>
      <c r="AD111" s="47"/>
      <c r="AE111" s="26">
        <f t="shared" si="32"/>
        <v>0</v>
      </c>
      <c r="AF111" s="34">
        <v>0</v>
      </c>
      <c r="AG111" s="25">
        <f t="shared" si="33"/>
        <v>1</v>
      </c>
      <c r="AH111" s="10">
        <f t="shared" si="34"/>
        <v>0</v>
      </c>
      <c r="AI111" s="26">
        <f t="shared" si="35"/>
        <v>-100</v>
      </c>
      <c r="AJ111" s="47"/>
    </row>
    <row r="112" spans="1:36" s="44" customFormat="1" ht="14.45">
      <c r="A112" s="41"/>
      <c r="B112" s="22">
        <f t="shared" si="36"/>
        <v>6.6666666666666555E-2</v>
      </c>
      <c r="C112" s="42"/>
      <c r="D112" s="48" t="s">
        <v>108</v>
      </c>
      <c r="E112" s="43"/>
      <c r="F112" s="31">
        <v>0</v>
      </c>
      <c r="G112" s="31">
        <v>0</v>
      </c>
      <c r="H112" s="52">
        <f t="shared" si="37"/>
        <v>0.52675438596491264</v>
      </c>
      <c r="J112" s="54">
        <f t="shared" si="22"/>
        <v>24.907663896583546</v>
      </c>
      <c r="K112" s="55">
        <f t="shared" si="23"/>
        <v>25.020833333333346</v>
      </c>
      <c r="L112" s="54">
        <f>MIN(J112:$J$136)</f>
        <v>24.907663896583546</v>
      </c>
      <c r="M112" s="55">
        <f>MIN(K112:$K$136)</f>
        <v>25.020833333333346</v>
      </c>
      <c r="N112" s="24">
        <f t="shared" si="24"/>
        <v>-49.815327793167093</v>
      </c>
      <c r="O112" s="24">
        <f t="shared" si="25"/>
        <v>50.041666666666693</v>
      </c>
      <c r="P112" s="45"/>
      <c r="Q112" s="52">
        <f t="shared" si="38"/>
        <v>1</v>
      </c>
      <c r="R112" s="24">
        <f t="shared" si="26"/>
        <v>0</v>
      </c>
      <c r="S112" s="24">
        <f t="shared" si="27"/>
        <v>47.5</v>
      </c>
      <c r="T112" s="45"/>
      <c r="U112" s="36">
        <f t="shared" si="28"/>
        <v>0</v>
      </c>
      <c r="V112" s="36">
        <f t="shared" si="39"/>
        <v>19.728070175438596</v>
      </c>
      <c r="W112" s="24">
        <f t="shared" si="40"/>
        <v>19.728070175438596</v>
      </c>
      <c r="X112" s="24">
        <f t="shared" si="41"/>
        <v>27.771929824561404</v>
      </c>
      <c r="Y112" s="46"/>
      <c r="Z112" s="34">
        <v>0</v>
      </c>
      <c r="AA112" s="25">
        <f t="shared" si="29"/>
        <v>0</v>
      </c>
      <c r="AB112" s="10">
        <f t="shared" si="30"/>
        <v>0</v>
      </c>
      <c r="AC112" s="26">
        <f t="shared" si="31"/>
        <v>100</v>
      </c>
      <c r="AD112" s="47"/>
      <c r="AE112" s="26">
        <f t="shared" si="32"/>
        <v>0</v>
      </c>
      <c r="AF112" s="34">
        <v>0</v>
      </c>
      <c r="AG112" s="25">
        <f t="shared" si="33"/>
        <v>1</v>
      </c>
      <c r="AH112" s="10">
        <f t="shared" si="34"/>
        <v>0</v>
      </c>
      <c r="AI112" s="26">
        <f t="shared" si="35"/>
        <v>-100</v>
      </c>
      <c r="AJ112" s="47"/>
    </row>
    <row r="113" spans="1:36" s="44" customFormat="1" ht="14.45">
      <c r="A113" s="41"/>
      <c r="B113" s="22">
        <f t="shared" si="36"/>
        <v>6.7361111111110997E-2</v>
      </c>
      <c r="C113" s="42"/>
      <c r="D113" s="48" t="s">
        <v>108</v>
      </c>
      <c r="E113" s="43"/>
      <c r="F113" s="31">
        <v>0</v>
      </c>
      <c r="G113" s="31">
        <v>0</v>
      </c>
      <c r="H113" s="52">
        <f t="shared" si="37"/>
        <v>0.52675438596491264</v>
      </c>
      <c r="J113" s="54">
        <f t="shared" si="22"/>
        <v>24.907663896583546</v>
      </c>
      <c r="K113" s="55">
        <f t="shared" si="23"/>
        <v>25.020833333333346</v>
      </c>
      <c r="L113" s="54">
        <f>MIN(J113:$J$136)</f>
        <v>24.907663896583546</v>
      </c>
      <c r="M113" s="55">
        <f>MIN(K113:$K$136)</f>
        <v>25.020833333333346</v>
      </c>
      <c r="N113" s="24">
        <f t="shared" si="24"/>
        <v>-49.815327793167093</v>
      </c>
      <c r="O113" s="24">
        <f t="shared" si="25"/>
        <v>50.041666666666693</v>
      </c>
      <c r="P113" s="45"/>
      <c r="Q113" s="52">
        <f t="shared" si="38"/>
        <v>1</v>
      </c>
      <c r="R113" s="24">
        <f t="shared" si="26"/>
        <v>0</v>
      </c>
      <c r="S113" s="24">
        <f t="shared" si="27"/>
        <v>47.5</v>
      </c>
      <c r="T113" s="45"/>
      <c r="U113" s="36">
        <f t="shared" si="28"/>
        <v>0</v>
      </c>
      <c r="V113" s="36">
        <f t="shared" si="39"/>
        <v>19.728070175438596</v>
      </c>
      <c r="W113" s="24">
        <f t="shared" si="40"/>
        <v>19.728070175438596</v>
      </c>
      <c r="X113" s="24">
        <f t="shared" si="41"/>
        <v>27.771929824561404</v>
      </c>
      <c r="Y113" s="46"/>
      <c r="Z113" s="34">
        <v>0</v>
      </c>
      <c r="AA113" s="25">
        <f t="shared" si="29"/>
        <v>0</v>
      </c>
      <c r="AB113" s="10">
        <f t="shared" si="30"/>
        <v>0</v>
      </c>
      <c r="AC113" s="26">
        <f t="shared" si="31"/>
        <v>100</v>
      </c>
      <c r="AD113" s="47"/>
      <c r="AE113" s="26">
        <f t="shared" si="32"/>
        <v>0</v>
      </c>
      <c r="AF113" s="34">
        <v>0</v>
      </c>
      <c r="AG113" s="25">
        <f t="shared" si="33"/>
        <v>1</v>
      </c>
      <c r="AH113" s="10">
        <f t="shared" si="34"/>
        <v>0</v>
      </c>
      <c r="AI113" s="26">
        <f t="shared" si="35"/>
        <v>-100</v>
      </c>
      <c r="AJ113" s="47"/>
    </row>
    <row r="114" spans="1:36" s="44" customFormat="1" ht="14.45">
      <c r="A114" s="41"/>
      <c r="B114" s="22">
        <f t="shared" si="36"/>
        <v>6.8055555555555439E-2</v>
      </c>
      <c r="C114" s="42"/>
      <c r="D114" s="48" t="s">
        <v>108</v>
      </c>
      <c r="E114" s="43"/>
      <c r="F114" s="31">
        <v>0</v>
      </c>
      <c r="G114" s="31">
        <v>0</v>
      </c>
      <c r="H114" s="52">
        <f t="shared" si="37"/>
        <v>0.52675438596491264</v>
      </c>
      <c r="J114" s="54">
        <f t="shared" si="22"/>
        <v>24.907663896583546</v>
      </c>
      <c r="K114" s="55">
        <f t="shared" si="23"/>
        <v>25.020833333333346</v>
      </c>
      <c r="L114" s="54">
        <f>MIN(J114:$J$136)</f>
        <v>24.907663896583546</v>
      </c>
      <c r="M114" s="55">
        <f>MIN(K114:$K$136)</f>
        <v>25.020833333333346</v>
      </c>
      <c r="N114" s="24">
        <f t="shared" si="24"/>
        <v>-49.815327793167093</v>
      </c>
      <c r="O114" s="24">
        <f t="shared" si="25"/>
        <v>50.041666666666693</v>
      </c>
      <c r="P114" s="45"/>
      <c r="Q114" s="52">
        <f t="shared" si="38"/>
        <v>1</v>
      </c>
      <c r="R114" s="24">
        <f t="shared" si="26"/>
        <v>0</v>
      </c>
      <c r="S114" s="24">
        <f t="shared" si="27"/>
        <v>47.5</v>
      </c>
      <c r="T114" s="45"/>
      <c r="U114" s="36">
        <f t="shared" si="28"/>
        <v>0</v>
      </c>
      <c r="V114" s="36">
        <f t="shared" si="39"/>
        <v>19.728070175438596</v>
      </c>
      <c r="W114" s="24">
        <f t="shared" si="40"/>
        <v>19.728070175438596</v>
      </c>
      <c r="X114" s="24">
        <f t="shared" si="41"/>
        <v>27.771929824561404</v>
      </c>
      <c r="Y114" s="46"/>
      <c r="Z114" s="34">
        <v>0</v>
      </c>
      <c r="AA114" s="25">
        <f t="shared" si="29"/>
        <v>0</v>
      </c>
      <c r="AB114" s="10">
        <f t="shared" si="30"/>
        <v>0</v>
      </c>
      <c r="AC114" s="26">
        <f t="shared" si="31"/>
        <v>100</v>
      </c>
      <c r="AD114" s="47"/>
      <c r="AE114" s="26">
        <f t="shared" si="32"/>
        <v>0</v>
      </c>
      <c r="AF114" s="34">
        <v>0</v>
      </c>
      <c r="AG114" s="25">
        <f t="shared" si="33"/>
        <v>1</v>
      </c>
      <c r="AH114" s="10">
        <f t="shared" si="34"/>
        <v>0</v>
      </c>
      <c r="AI114" s="26">
        <f t="shared" si="35"/>
        <v>-100</v>
      </c>
      <c r="AJ114" s="47"/>
    </row>
    <row r="115" spans="1:36" s="44" customFormat="1" ht="14.45">
      <c r="A115" s="41"/>
      <c r="B115" s="22">
        <f t="shared" si="36"/>
        <v>6.8749999999999881E-2</v>
      </c>
      <c r="C115" s="42"/>
      <c r="D115" s="48" t="s">
        <v>108</v>
      </c>
      <c r="E115" s="43"/>
      <c r="F115" s="31">
        <v>0</v>
      </c>
      <c r="G115" s="31">
        <v>0</v>
      </c>
      <c r="H115" s="52">
        <f t="shared" si="37"/>
        <v>0.52675438596491264</v>
      </c>
      <c r="J115" s="54">
        <f t="shared" si="22"/>
        <v>24.907663896583546</v>
      </c>
      <c r="K115" s="55">
        <f t="shared" si="23"/>
        <v>25.020833333333346</v>
      </c>
      <c r="L115" s="54">
        <f>MIN(J115:$J$136)</f>
        <v>24.907663896583546</v>
      </c>
      <c r="M115" s="55">
        <f>MIN(K115:$K$136)</f>
        <v>25.020833333333346</v>
      </c>
      <c r="N115" s="24">
        <f t="shared" si="24"/>
        <v>-49.815327793167093</v>
      </c>
      <c r="O115" s="24">
        <f t="shared" si="25"/>
        <v>50.041666666666693</v>
      </c>
      <c r="P115" s="45"/>
      <c r="Q115" s="52">
        <f t="shared" si="38"/>
        <v>1</v>
      </c>
      <c r="R115" s="24">
        <f t="shared" si="26"/>
        <v>0</v>
      </c>
      <c r="S115" s="24">
        <f t="shared" si="27"/>
        <v>47.5</v>
      </c>
      <c r="T115" s="45"/>
      <c r="U115" s="36">
        <f t="shared" si="28"/>
        <v>0</v>
      </c>
      <c r="V115" s="36">
        <f t="shared" si="39"/>
        <v>19.728070175438596</v>
      </c>
      <c r="W115" s="24">
        <f t="shared" si="40"/>
        <v>19.728070175438596</v>
      </c>
      <c r="X115" s="24">
        <f t="shared" si="41"/>
        <v>27.771929824561404</v>
      </c>
      <c r="Y115" s="46"/>
      <c r="Z115" s="34">
        <v>0</v>
      </c>
      <c r="AA115" s="25">
        <f t="shared" si="29"/>
        <v>0</v>
      </c>
      <c r="AB115" s="10">
        <f t="shared" si="30"/>
        <v>0</v>
      </c>
      <c r="AC115" s="26">
        <f t="shared" si="31"/>
        <v>100</v>
      </c>
      <c r="AD115" s="47"/>
      <c r="AE115" s="26">
        <f t="shared" si="32"/>
        <v>0</v>
      </c>
      <c r="AF115" s="34">
        <v>0</v>
      </c>
      <c r="AG115" s="25">
        <f t="shared" si="33"/>
        <v>1</v>
      </c>
      <c r="AH115" s="10">
        <f t="shared" si="34"/>
        <v>0</v>
      </c>
      <c r="AI115" s="26">
        <f t="shared" si="35"/>
        <v>-100</v>
      </c>
      <c r="AJ115" s="47"/>
    </row>
    <row r="116" spans="1:36" s="44" customFormat="1" ht="14.45">
      <c r="A116" s="41"/>
      <c r="B116" s="22">
        <f t="shared" si="36"/>
        <v>6.9444444444444323E-2</v>
      </c>
      <c r="C116" s="42"/>
      <c r="D116" s="48" t="s">
        <v>108</v>
      </c>
      <c r="E116" s="43"/>
      <c r="F116" s="31">
        <v>0</v>
      </c>
      <c r="G116" s="31">
        <v>0</v>
      </c>
      <c r="H116" s="52">
        <f t="shared" si="37"/>
        <v>0.52675438596491264</v>
      </c>
      <c r="J116" s="54">
        <f t="shared" si="22"/>
        <v>24.907663896583546</v>
      </c>
      <c r="K116" s="55">
        <f t="shared" si="23"/>
        <v>25.020833333333346</v>
      </c>
      <c r="L116" s="54">
        <f>MIN(J116:$J$136)</f>
        <v>24.907663896583546</v>
      </c>
      <c r="M116" s="55">
        <f>MIN(K116:$K$136)</f>
        <v>25.020833333333346</v>
      </c>
      <c r="N116" s="24">
        <f t="shared" si="24"/>
        <v>-49.815327793167093</v>
      </c>
      <c r="O116" s="24">
        <f t="shared" si="25"/>
        <v>50.041666666666693</v>
      </c>
      <c r="P116" s="45"/>
      <c r="Q116" s="52">
        <f t="shared" si="38"/>
        <v>1</v>
      </c>
      <c r="R116" s="24">
        <f t="shared" si="26"/>
        <v>0</v>
      </c>
      <c r="S116" s="24">
        <f t="shared" si="27"/>
        <v>47.5</v>
      </c>
      <c r="T116" s="45"/>
      <c r="U116" s="36">
        <f t="shared" si="28"/>
        <v>0</v>
      </c>
      <c r="V116" s="36">
        <f t="shared" si="39"/>
        <v>19.728070175438596</v>
      </c>
      <c r="W116" s="24">
        <f t="shared" si="40"/>
        <v>19.728070175438596</v>
      </c>
      <c r="X116" s="24">
        <f t="shared" si="41"/>
        <v>27.771929824561404</v>
      </c>
      <c r="Y116" s="46"/>
      <c r="Z116" s="34">
        <v>0</v>
      </c>
      <c r="AA116" s="25">
        <f t="shared" si="29"/>
        <v>0</v>
      </c>
      <c r="AB116" s="10">
        <f t="shared" si="30"/>
        <v>0</v>
      </c>
      <c r="AC116" s="26">
        <f t="shared" si="31"/>
        <v>100</v>
      </c>
      <c r="AD116" s="47"/>
      <c r="AE116" s="26">
        <f t="shared" si="32"/>
        <v>0</v>
      </c>
      <c r="AF116" s="34">
        <v>0</v>
      </c>
      <c r="AG116" s="25">
        <f t="shared" si="33"/>
        <v>1</v>
      </c>
      <c r="AH116" s="10">
        <f t="shared" si="34"/>
        <v>0</v>
      </c>
      <c r="AI116" s="26">
        <f t="shared" si="35"/>
        <v>-100</v>
      </c>
      <c r="AJ116" s="47"/>
    </row>
    <row r="117" spans="1:36" s="44" customFormat="1" ht="14.45">
      <c r="A117" s="41"/>
      <c r="B117" s="22">
        <f t="shared" si="36"/>
        <v>7.0138888888888765E-2</v>
      </c>
      <c r="C117" s="42"/>
      <c r="D117" s="48" t="s">
        <v>108</v>
      </c>
      <c r="E117" s="43"/>
      <c r="F117" s="31">
        <v>0</v>
      </c>
      <c r="G117" s="31">
        <v>0</v>
      </c>
      <c r="H117" s="52">
        <f t="shared" si="37"/>
        <v>0.52675438596491264</v>
      </c>
      <c r="J117" s="54">
        <f t="shared" si="22"/>
        <v>24.907663896583546</v>
      </c>
      <c r="K117" s="55">
        <f t="shared" si="23"/>
        <v>25.020833333333346</v>
      </c>
      <c r="L117" s="54">
        <f>MIN(J117:$J$136)</f>
        <v>24.907663896583546</v>
      </c>
      <c r="M117" s="55">
        <f>MIN(K117:$K$136)</f>
        <v>25.020833333333346</v>
      </c>
      <c r="N117" s="24">
        <f t="shared" si="24"/>
        <v>-49.815327793167093</v>
      </c>
      <c r="O117" s="24">
        <f t="shared" si="25"/>
        <v>50.041666666666693</v>
      </c>
      <c r="P117" s="45"/>
      <c r="Q117" s="52">
        <f t="shared" si="38"/>
        <v>1</v>
      </c>
      <c r="R117" s="24">
        <f t="shared" si="26"/>
        <v>0</v>
      </c>
      <c r="S117" s="24">
        <f t="shared" si="27"/>
        <v>47.5</v>
      </c>
      <c r="T117" s="45"/>
      <c r="U117" s="36">
        <f t="shared" si="28"/>
        <v>0</v>
      </c>
      <c r="V117" s="36">
        <f t="shared" si="39"/>
        <v>19.728070175438596</v>
      </c>
      <c r="W117" s="24">
        <f t="shared" si="40"/>
        <v>19.728070175438596</v>
      </c>
      <c r="X117" s="24">
        <f t="shared" si="41"/>
        <v>27.771929824561404</v>
      </c>
      <c r="Y117" s="46"/>
      <c r="Z117" s="34">
        <v>0</v>
      </c>
      <c r="AA117" s="25">
        <f t="shared" si="29"/>
        <v>0</v>
      </c>
      <c r="AB117" s="10">
        <f t="shared" si="30"/>
        <v>0</v>
      </c>
      <c r="AC117" s="26">
        <f t="shared" si="31"/>
        <v>100</v>
      </c>
      <c r="AD117" s="47"/>
      <c r="AE117" s="26">
        <f t="shared" si="32"/>
        <v>0</v>
      </c>
      <c r="AF117" s="34">
        <v>0</v>
      </c>
      <c r="AG117" s="25">
        <f t="shared" si="33"/>
        <v>1</v>
      </c>
      <c r="AH117" s="10">
        <f t="shared" si="34"/>
        <v>0</v>
      </c>
      <c r="AI117" s="26">
        <f t="shared" si="35"/>
        <v>-100</v>
      </c>
      <c r="AJ117" s="47"/>
    </row>
    <row r="118" spans="1:36" s="44" customFormat="1" ht="14.45">
      <c r="A118" s="41"/>
      <c r="B118" s="22">
        <f t="shared" si="36"/>
        <v>7.0833333333333207E-2</v>
      </c>
      <c r="C118" s="42"/>
      <c r="D118" s="48" t="s">
        <v>108</v>
      </c>
      <c r="E118" s="43"/>
      <c r="F118" s="31">
        <v>0</v>
      </c>
      <c r="G118" s="31">
        <v>0</v>
      </c>
      <c r="H118" s="52">
        <f t="shared" si="37"/>
        <v>0.52675438596491264</v>
      </c>
      <c r="J118" s="54">
        <f t="shared" si="22"/>
        <v>24.907663896583546</v>
      </c>
      <c r="K118" s="55">
        <f t="shared" si="23"/>
        <v>25.020833333333346</v>
      </c>
      <c r="L118" s="54">
        <f>MIN(J118:$J$136)</f>
        <v>24.907663896583546</v>
      </c>
      <c r="M118" s="55">
        <f>MIN(K118:$K$136)</f>
        <v>25.020833333333346</v>
      </c>
      <c r="N118" s="24">
        <f t="shared" si="24"/>
        <v>-49.815327793167093</v>
      </c>
      <c r="O118" s="24">
        <f t="shared" si="25"/>
        <v>50.041666666666693</v>
      </c>
      <c r="P118" s="45"/>
      <c r="Q118" s="52">
        <f t="shared" si="38"/>
        <v>1</v>
      </c>
      <c r="R118" s="24">
        <f t="shared" si="26"/>
        <v>0</v>
      </c>
      <c r="S118" s="24">
        <f t="shared" si="27"/>
        <v>47.5</v>
      </c>
      <c r="T118" s="45"/>
      <c r="U118" s="36">
        <f t="shared" si="28"/>
        <v>0</v>
      </c>
      <c r="V118" s="36">
        <f t="shared" si="39"/>
        <v>19.728070175438596</v>
      </c>
      <c r="W118" s="24">
        <f t="shared" si="40"/>
        <v>19.728070175438596</v>
      </c>
      <c r="X118" s="24">
        <f t="shared" si="41"/>
        <v>27.771929824561404</v>
      </c>
      <c r="Y118" s="46"/>
      <c r="Z118" s="34">
        <v>0</v>
      </c>
      <c r="AA118" s="25">
        <f t="shared" si="29"/>
        <v>0</v>
      </c>
      <c r="AB118" s="10">
        <f t="shared" si="30"/>
        <v>0</v>
      </c>
      <c r="AC118" s="26">
        <f t="shared" si="31"/>
        <v>100</v>
      </c>
      <c r="AD118" s="47"/>
      <c r="AE118" s="26">
        <f t="shared" si="32"/>
        <v>0</v>
      </c>
      <c r="AF118" s="34">
        <v>0</v>
      </c>
      <c r="AG118" s="25">
        <f t="shared" si="33"/>
        <v>1</v>
      </c>
      <c r="AH118" s="10">
        <f t="shared" si="34"/>
        <v>0</v>
      </c>
      <c r="AI118" s="26">
        <f t="shared" si="35"/>
        <v>-100</v>
      </c>
      <c r="AJ118" s="47"/>
    </row>
    <row r="119" spans="1:36" s="44" customFormat="1" ht="14.45">
      <c r="A119" s="41"/>
      <c r="B119" s="22">
        <f t="shared" si="36"/>
        <v>7.1527777777777649E-2</v>
      </c>
      <c r="C119" s="42"/>
      <c r="D119" s="48" t="s">
        <v>108</v>
      </c>
      <c r="E119" s="43"/>
      <c r="F119" s="31">
        <v>0</v>
      </c>
      <c r="G119" s="31">
        <v>0</v>
      </c>
      <c r="H119" s="52">
        <f t="shared" si="37"/>
        <v>0.52675438596491264</v>
      </c>
      <c r="J119" s="54">
        <f t="shared" si="22"/>
        <v>24.907663896583546</v>
      </c>
      <c r="K119" s="55">
        <f t="shared" si="23"/>
        <v>25.020833333333346</v>
      </c>
      <c r="L119" s="54">
        <f>MIN(J119:$J$136)</f>
        <v>24.907663896583546</v>
      </c>
      <c r="M119" s="55">
        <f>MIN(K119:$K$136)</f>
        <v>25.020833333333346</v>
      </c>
      <c r="N119" s="24">
        <f t="shared" si="24"/>
        <v>-49.815327793167093</v>
      </c>
      <c r="O119" s="24">
        <f t="shared" si="25"/>
        <v>50.041666666666693</v>
      </c>
      <c r="P119" s="45"/>
      <c r="Q119" s="52">
        <f t="shared" si="38"/>
        <v>1</v>
      </c>
      <c r="R119" s="24">
        <f t="shared" si="26"/>
        <v>0</v>
      </c>
      <c r="S119" s="24">
        <f t="shared" si="27"/>
        <v>47.5</v>
      </c>
      <c r="T119" s="45"/>
      <c r="U119" s="36">
        <f t="shared" si="28"/>
        <v>0</v>
      </c>
      <c r="V119" s="36">
        <f t="shared" si="39"/>
        <v>19.728070175438596</v>
      </c>
      <c r="W119" s="24">
        <f t="shared" si="40"/>
        <v>19.728070175438596</v>
      </c>
      <c r="X119" s="24">
        <f t="shared" si="41"/>
        <v>27.771929824561404</v>
      </c>
      <c r="Y119" s="46"/>
      <c r="Z119" s="34">
        <v>0</v>
      </c>
      <c r="AA119" s="25">
        <f t="shared" si="29"/>
        <v>0</v>
      </c>
      <c r="AB119" s="10">
        <f t="shared" si="30"/>
        <v>0</v>
      </c>
      <c r="AC119" s="26">
        <f t="shared" si="31"/>
        <v>100</v>
      </c>
      <c r="AD119" s="47"/>
      <c r="AE119" s="26">
        <f t="shared" si="32"/>
        <v>0</v>
      </c>
      <c r="AF119" s="34">
        <v>0</v>
      </c>
      <c r="AG119" s="25">
        <f t="shared" si="33"/>
        <v>1</v>
      </c>
      <c r="AH119" s="10">
        <f t="shared" si="34"/>
        <v>0</v>
      </c>
      <c r="AI119" s="26">
        <f t="shared" si="35"/>
        <v>-100</v>
      </c>
      <c r="AJ119" s="47"/>
    </row>
    <row r="120" spans="1:36" s="44" customFormat="1" ht="14.45">
      <c r="A120" s="41"/>
      <c r="B120" s="22">
        <f t="shared" si="36"/>
        <v>7.2222222222222091E-2</v>
      </c>
      <c r="C120" s="42"/>
      <c r="D120" s="48" t="s">
        <v>108</v>
      </c>
      <c r="E120" s="43"/>
      <c r="F120" s="31">
        <v>0</v>
      </c>
      <c r="G120" s="31">
        <v>0</v>
      </c>
      <c r="H120" s="52">
        <f t="shared" si="37"/>
        <v>0.52675438596491264</v>
      </c>
      <c r="J120" s="54">
        <f t="shared" si="22"/>
        <v>24.907663896583546</v>
      </c>
      <c r="K120" s="55">
        <f t="shared" si="23"/>
        <v>25.020833333333346</v>
      </c>
      <c r="L120" s="54">
        <f>MIN(J120:$J$136)</f>
        <v>24.907663896583546</v>
      </c>
      <c r="M120" s="55">
        <f>MIN(K120:$K$136)</f>
        <v>25.020833333333346</v>
      </c>
      <c r="N120" s="24">
        <f t="shared" si="24"/>
        <v>-49.815327793167093</v>
      </c>
      <c r="O120" s="24">
        <f t="shared" si="25"/>
        <v>50.041666666666693</v>
      </c>
      <c r="P120" s="45"/>
      <c r="Q120" s="52">
        <f t="shared" si="38"/>
        <v>1</v>
      </c>
      <c r="R120" s="24">
        <f t="shared" si="26"/>
        <v>0</v>
      </c>
      <c r="S120" s="24">
        <f t="shared" si="27"/>
        <v>47.5</v>
      </c>
      <c r="T120" s="45"/>
      <c r="U120" s="36">
        <f t="shared" si="28"/>
        <v>0</v>
      </c>
      <c r="V120" s="36">
        <f t="shared" si="39"/>
        <v>19.728070175438596</v>
      </c>
      <c r="W120" s="24">
        <f t="shared" si="40"/>
        <v>19.728070175438596</v>
      </c>
      <c r="X120" s="24">
        <f t="shared" si="41"/>
        <v>27.771929824561404</v>
      </c>
      <c r="Y120" s="46"/>
      <c r="Z120" s="34">
        <v>0</v>
      </c>
      <c r="AA120" s="25">
        <f t="shared" si="29"/>
        <v>0</v>
      </c>
      <c r="AB120" s="10">
        <f t="shared" si="30"/>
        <v>0</v>
      </c>
      <c r="AC120" s="26">
        <f t="shared" si="31"/>
        <v>100</v>
      </c>
      <c r="AD120" s="47"/>
      <c r="AE120" s="26">
        <f t="shared" si="32"/>
        <v>0</v>
      </c>
      <c r="AF120" s="34">
        <v>0</v>
      </c>
      <c r="AG120" s="25">
        <f t="shared" si="33"/>
        <v>1</v>
      </c>
      <c r="AH120" s="10">
        <f t="shared" si="34"/>
        <v>0</v>
      </c>
      <c r="AI120" s="26">
        <f t="shared" si="35"/>
        <v>-100</v>
      </c>
      <c r="AJ120" s="47"/>
    </row>
    <row r="121" spans="1:36" s="44" customFormat="1" ht="14.45">
      <c r="A121" s="41"/>
      <c r="B121" s="22">
        <f t="shared" si="36"/>
        <v>7.2916666666666533E-2</v>
      </c>
      <c r="C121" s="42"/>
      <c r="D121" s="48" t="s">
        <v>108</v>
      </c>
      <c r="E121" s="43"/>
      <c r="F121" s="31">
        <v>0</v>
      </c>
      <c r="G121" s="31">
        <v>0</v>
      </c>
      <c r="H121" s="52">
        <f t="shared" si="37"/>
        <v>0.52675438596491264</v>
      </c>
      <c r="J121" s="54">
        <f t="shared" si="22"/>
        <v>24.907663896583546</v>
      </c>
      <c r="K121" s="55">
        <f t="shared" si="23"/>
        <v>25.020833333333346</v>
      </c>
      <c r="L121" s="54">
        <f>MIN(J121:$J$136)</f>
        <v>24.907663896583546</v>
      </c>
      <c r="M121" s="55">
        <f>MIN(K121:$K$136)</f>
        <v>25.020833333333346</v>
      </c>
      <c r="N121" s="24">
        <f t="shared" si="24"/>
        <v>-49.815327793167093</v>
      </c>
      <c r="O121" s="24">
        <f t="shared" si="25"/>
        <v>50.041666666666693</v>
      </c>
      <c r="P121" s="45"/>
      <c r="Q121" s="52">
        <f t="shared" si="38"/>
        <v>1</v>
      </c>
      <c r="R121" s="24">
        <f t="shared" si="26"/>
        <v>0</v>
      </c>
      <c r="S121" s="24">
        <f t="shared" si="27"/>
        <v>47.5</v>
      </c>
      <c r="T121" s="45"/>
      <c r="U121" s="36">
        <f t="shared" si="28"/>
        <v>0</v>
      </c>
      <c r="V121" s="36">
        <f t="shared" si="39"/>
        <v>19.728070175438596</v>
      </c>
      <c r="W121" s="24">
        <f t="shared" si="40"/>
        <v>19.728070175438596</v>
      </c>
      <c r="X121" s="24">
        <f t="shared" si="41"/>
        <v>27.771929824561404</v>
      </c>
      <c r="Y121" s="46"/>
      <c r="Z121" s="34">
        <v>0</v>
      </c>
      <c r="AA121" s="25">
        <f t="shared" si="29"/>
        <v>0</v>
      </c>
      <c r="AB121" s="10">
        <f t="shared" si="30"/>
        <v>0</v>
      </c>
      <c r="AC121" s="26">
        <f t="shared" si="31"/>
        <v>100</v>
      </c>
      <c r="AD121" s="47"/>
      <c r="AE121" s="26">
        <f t="shared" si="32"/>
        <v>0</v>
      </c>
      <c r="AF121" s="34">
        <v>0</v>
      </c>
      <c r="AG121" s="25">
        <f t="shared" si="33"/>
        <v>1</v>
      </c>
      <c r="AH121" s="10">
        <f t="shared" si="34"/>
        <v>0</v>
      </c>
      <c r="AI121" s="26">
        <f t="shared" si="35"/>
        <v>-100</v>
      </c>
      <c r="AJ121" s="47"/>
    </row>
    <row r="122" spans="1:36" s="44" customFormat="1" ht="14.45">
      <c r="A122" s="41"/>
      <c r="B122" s="22">
        <f t="shared" si="36"/>
        <v>7.3611111111110974E-2</v>
      </c>
      <c r="C122" s="42"/>
      <c r="D122" s="48" t="s">
        <v>108</v>
      </c>
      <c r="E122" s="43"/>
      <c r="F122" s="31">
        <v>0</v>
      </c>
      <c r="G122" s="31">
        <v>0</v>
      </c>
      <c r="H122" s="52">
        <f t="shared" si="37"/>
        <v>0.52675438596491264</v>
      </c>
      <c r="J122" s="54">
        <f t="shared" si="22"/>
        <v>24.907663896583546</v>
      </c>
      <c r="K122" s="55">
        <f t="shared" si="23"/>
        <v>25.020833333333346</v>
      </c>
      <c r="L122" s="54">
        <f>MIN(J122:$J$136)</f>
        <v>24.907663896583546</v>
      </c>
      <c r="M122" s="55">
        <f>MIN(K122:$K$136)</f>
        <v>25.020833333333346</v>
      </c>
      <c r="N122" s="24">
        <f t="shared" si="24"/>
        <v>-49.815327793167093</v>
      </c>
      <c r="O122" s="24">
        <f t="shared" si="25"/>
        <v>50.041666666666693</v>
      </c>
      <c r="P122" s="45"/>
      <c r="Q122" s="52">
        <f t="shared" si="38"/>
        <v>1</v>
      </c>
      <c r="R122" s="24">
        <f t="shared" si="26"/>
        <v>0</v>
      </c>
      <c r="S122" s="24">
        <f t="shared" si="27"/>
        <v>47.5</v>
      </c>
      <c r="T122" s="45"/>
      <c r="U122" s="36">
        <f t="shared" si="28"/>
        <v>0</v>
      </c>
      <c r="V122" s="36">
        <f t="shared" si="39"/>
        <v>19.728070175438596</v>
      </c>
      <c r="W122" s="24">
        <f t="shared" si="40"/>
        <v>19.728070175438596</v>
      </c>
      <c r="X122" s="24">
        <f t="shared" si="41"/>
        <v>27.771929824561404</v>
      </c>
      <c r="Y122" s="46"/>
      <c r="Z122" s="34">
        <v>0</v>
      </c>
      <c r="AA122" s="25">
        <f t="shared" si="29"/>
        <v>0</v>
      </c>
      <c r="AB122" s="10">
        <f t="shared" si="30"/>
        <v>0</v>
      </c>
      <c r="AC122" s="26">
        <f t="shared" si="31"/>
        <v>100</v>
      </c>
      <c r="AD122" s="47"/>
      <c r="AE122" s="26">
        <f t="shared" si="32"/>
        <v>0</v>
      </c>
      <c r="AF122" s="34">
        <v>0</v>
      </c>
      <c r="AG122" s="25">
        <f t="shared" si="33"/>
        <v>1</v>
      </c>
      <c r="AH122" s="10">
        <f t="shared" si="34"/>
        <v>0</v>
      </c>
      <c r="AI122" s="26">
        <f t="shared" si="35"/>
        <v>-100</v>
      </c>
      <c r="AJ122" s="47"/>
    </row>
    <row r="123" spans="1:36" s="44" customFormat="1" ht="14.45">
      <c r="A123" s="41"/>
      <c r="B123" s="22">
        <f t="shared" si="36"/>
        <v>7.4305555555555416E-2</v>
      </c>
      <c r="C123" s="42"/>
      <c r="D123" s="48" t="s">
        <v>108</v>
      </c>
      <c r="E123" s="43"/>
      <c r="F123" s="31">
        <v>0</v>
      </c>
      <c r="G123" s="31">
        <v>0</v>
      </c>
      <c r="H123" s="52">
        <f t="shared" si="37"/>
        <v>0.52675438596491264</v>
      </c>
      <c r="J123" s="54">
        <f t="shared" si="22"/>
        <v>24.907663896583546</v>
      </c>
      <c r="K123" s="55">
        <f t="shared" si="23"/>
        <v>25.020833333333346</v>
      </c>
      <c r="L123" s="54">
        <f>MIN(J123:$J$136)</f>
        <v>24.907663896583546</v>
      </c>
      <c r="M123" s="55">
        <f>MIN(K123:$K$136)</f>
        <v>25.020833333333346</v>
      </c>
      <c r="N123" s="24">
        <f t="shared" si="24"/>
        <v>-49.815327793167093</v>
      </c>
      <c r="O123" s="24">
        <f t="shared" si="25"/>
        <v>50.041666666666693</v>
      </c>
      <c r="P123" s="45"/>
      <c r="Q123" s="52">
        <f t="shared" si="38"/>
        <v>1</v>
      </c>
      <c r="R123" s="24">
        <f t="shared" si="26"/>
        <v>0</v>
      </c>
      <c r="S123" s="24">
        <f t="shared" si="27"/>
        <v>47.5</v>
      </c>
      <c r="T123" s="45"/>
      <c r="U123" s="36">
        <f t="shared" si="28"/>
        <v>0</v>
      </c>
      <c r="V123" s="36">
        <f t="shared" si="39"/>
        <v>19.728070175438596</v>
      </c>
      <c r="W123" s="24">
        <f t="shared" si="40"/>
        <v>19.728070175438596</v>
      </c>
      <c r="X123" s="24">
        <f t="shared" si="41"/>
        <v>27.771929824561404</v>
      </c>
      <c r="Y123" s="46"/>
      <c r="Z123" s="34">
        <v>0</v>
      </c>
      <c r="AA123" s="25">
        <f t="shared" si="29"/>
        <v>0</v>
      </c>
      <c r="AB123" s="10">
        <f t="shared" si="30"/>
        <v>0</v>
      </c>
      <c r="AC123" s="26">
        <f t="shared" si="31"/>
        <v>100</v>
      </c>
      <c r="AD123" s="47"/>
      <c r="AE123" s="26">
        <f t="shared" si="32"/>
        <v>0</v>
      </c>
      <c r="AF123" s="34">
        <v>0</v>
      </c>
      <c r="AG123" s="25">
        <f t="shared" si="33"/>
        <v>1</v>
      </c>
      <c r="AH123" s="10">
        <f t="shared" si="34"/>
        <v>0</v>
      </c>
      <c r="AI123" s="26">
        <f t="shared" si="35"/>
        <v>-100</v>
      </c>
      <c r="AJ123" s="47"/>
    </row>
    <row r="124" spans="1:36" s="44" customFormat="1" ht="14.45">
      <c r="A124" s="41"/>
      <c r="B124" s="22">
        <f t="shared" si="36"/>
        <v>7.4999999999999858E-2</v>
      </c>
      <c r="C124" s="42"/>
      <c r="D124" s="48" t="s">
        <v>108</v>
      </c>
      <c r="E124" s="43"/>
      <c r="F124" s="31">
        <v>0</v>
      </c>
      <c r="G124" s="31">
        <v>0</v>
      </c>
      <c r="H124" s="52">
        <f t="shared" si="37"/>
        <v>0.52675438596491264</v>
      </c>
      <c r="J124" s="54">
        <f t="shared" si="22"/>
        <v>24.907663896583546</v>
      </c>
      <c r="K124" s="55">
        <f t="shared" si="23"/>
        <v>25.020833333333346</v>
      </c>
      <c r="L124" s="54">
        <f>MIN(J124:$J$136)</f>
        <v>24.907663896583546</v>
      </c>
      <c r="M124" s="55">
        <f>MIN(K124:$K$136)</f>
        <v>25.020833333333346</v>
      </c>
      <c r="N124" s="24">
        <f t="shared" si="24"/>
        <v>-49.815327793167093</v>
      </c>
      <c r="O124" s="24">
        <f t="shared" si="25"/>
        <v>50.041666666666693</v>
      </c>
      <c r="P124" s="45"/>
      <c r="Q124" s="52">
        <f t="shared" si="38"/>
        <v>1</v>
      </c>
      <c r="R124" s="24">
        <f t="shared" si="26"/>
        <v>0</v>
      </c>
      <c r="S124" s="24">
        <f t="shared" si="27"/>
        <v>47.5</v>
      </c>
      <c r="T124" s="45"/>
      <c r="U124" s="36">
        <f t="shared" si="28"/>
        <v>0</v>
      </c>
      <c r="V124" s="36">
        <f t="shared" si="39"/>
        <v>19.728070175438596</v>
      </c>
      <c r="W124" s="24">
        <f t="shared" si="40"/>
        <v>19.728070175438596</v>
      </c>
      <c r="X124" s="24">
        <f t="shared" si="41"/>
        <v>27.771929824561404</v>
      </c>
      <c r="Y124" s="46"/>
      <c r="Z124" s="34">
        <v>0</v>
      </c>
      <c r="AA124" s="25">
        <f t="shared" si="29"/>
        <v>0</v>
      </c>
      <c r="AB124" s="10">
        <f t="shared" si="30"/>
        <v>0</v>
      </c>
      <c r="AC124" s="26">
        <f t="shared" si="31"/>
        <v>100</v>
      </c>
      <c r="AD124" s="47"/>
      <c r="AE124" s="26">
        <f t="shared" si="32"/>
        <v>0</v>
      </c>
      <c r="AF124" s="34">
        <v>0</v>
      </c>
      <c r="AG124" s="25">
        <f t="shared" si="33"/>
        <v>1</v>
      </c>
      <c r="AH124" s="10">
        <f t="shared" si="34"/>
        <v>0</v>
      </c>
      <c r="AI124" s="26">
        <f t="shared" si="35"/>
        <v>-100</v>
      </c>
      <c r="AJ124" s="47"/>
    </row>
    <row r="125" spans="1:36" s="44" customFormat="1" ht="14.45">
      <c r="A125" s="41"/>
      <c r="B125" s="22">
        <f t="shared" si="36"/>
        <v>7.56944444444443E-2</v>
      </c>
      <c r="C125" s="42"/>
      <c r="D125" s="48" t="s">
        <v>108</v>
      </c>
      <c r="E125" s="43"/>
      <c r="F125" s="31">
        <v>0</v>
      </c>
      <c r="G125" s="31">
        <v>0</v>
      </c>
      <c r="H125" s="52">
        <f t="shared" si="37"/>
        <v>0.52675438596491264</v>
      </c>
      <c r="J125" s="54">
        <f t="shared" si="22"/>
        <v>24.907663896583546</v>
      </c>
      <c r="K125" s="55">
        <f t="shared" si="23"/>
        <v>25.020833333333346</v>
      </c>
      <c r="L125" s="54">
        <f>MIN(J125:$J$136)</f>
        <v>24.907663896583546</v>
      </c>
      <c r="M125" s="55">
        <f>MIN(K125:$K$136)</f>
        <v>25.020833333333346</v>
      </c>
      <c r="N125" s="24">
        <f t="shared" si="24"/>
        <v>-49.815327793167093</v>
      </c>
      <c r="O125" s="24">
        <f t="shared" si="25"/>
        <v>50.041666666666693</v>
      </c>
      <c r="P125" s="45"/>
      <c r="Q125" s="52">
        <f t="shared" si="38"/>
        <v>1</v>
      </c>
      <c r="R125" s="24">
        <f t="shared" si="26"/>
        <v>0</v>
      </c>
      <c r="S125" s="24">
        <f t="shared" si="27"/>
        <v>47.5</v>
      </c>
      <c r="T125" s="45"/>
      <c r="U125" s="36">
        <f t="shared" si="28"/>
        <v>0</v>
      </c>
      <c r="V125" s="36">
        <f t="shared" si="39"/>
        <v>19.728070175438596</v>
      </c>
      <c r="W125" s="24">
        <f t="shared" si="40"/>
        <v>19.728070175438596</v>
      </c>
      <c r="X125" s="24">
        <f t="shared" si="41"/>
        <v>27.771929824561404</v>
      </c>
      <c r="Y125" s="46"/>
      <c r="Z125" s="34">
        <v>0</v>
      </c>
      <c r="AA125" s="25">
        <f t="shared" si="29"/>
        <v>0</v>
      </c>
      <c r="AB125" s="10">
        <f t="shared" si="30"/>
        <v>0</v>
      </c>
      <c r="AC125" s="26">
        <f t="shared" si="31"/>
        <v>100</v>
      </c>
      <c r="AD125" s="47"/>
      <c r="AE125" s="26">
        <f t="shared" si="32"/>
        <v>0</v>
      </c>
      <c r="AF125" s="34">
        <v>0</v>
      </c>
      <c r="AG125" s="25">
        <f t="shared" si="33"/>
        <v>1</v>
      </c>
      <c r="AH125" s="10">
        <f t="shared" si="34"/>
        <v>0</v>
      </c>
      <c r="AI125" s="26">
        <f t="shared" si="35"/>
        <v>-100</v>
      </c>
      <c r="AJ125" s="47"/>
    </row>
    <row r="126" spans="1:36" s="44" customFormat="1" ht="14.45">
      <c r="A126" s="41"/>
      <c r="B126" s="22">
        <f t="shared" si="36"/>
        <v>7.6388888888888742E-2</v>
      </c>
      <c r="C126" s="42"/>
      <c r="D126" s="48" t="s">
        <v>108</v>
      </c>
      <c r="E126" s="43"/>
      <c r="F126" s="31">
        <v>0</v>
      </c>
      <c r="G126" s="31">
        <v>0</v>
      </c>
      <c r="H126" s="52">
        <f t="shared" si="37"/>
        <v>0.52675438596491264</v>
      </c>
      <c r="J126" s="54">
        <f t="shared" si="22"/>
        <v>24.907663896583546</v>
      </c>
      <c r="K126" s="55">
        <f t="shared" si="23"/>
        <v>25.020833333333346</v>
      </c>
      <c r="L126" s="54">
        <f>MIN(J126:$J$136)</f>
        <v>24.907663896583546</v>
      </c>
      <c r="M126" s="55">
        <f>MIN(K126:$K$136)</f>
        <v>25.020833333333346</v>
      </c>
      <c r="N126" s="24">
        <f t="shared" si="24"/>
        <v>-49.815327793167093</v>
      </c>
      <c r="O126" s="24">
        <f t="shared" si="25"/>
        <v>50.041666666666693</v>
      </c>
      <c r="P126" s="45"/>
      <c r="Q126" s="52">
        <f t="shared" si="38"/>
        <v>1</v>
      </c>
      <c r="R126" s="24">
        <f t="shared" si="26"/>
        <v>0</v>
      </c>
      <c r="S126" s="24">
        <f t="shared" si="27"/>
        <v>47.5</v>
      </c>
      <c r="T126" s="45"/>
      <c r="U126" s="36">
        <f t="shared" si="28"/>
        <v>0</v>
      </c>
      <c r="V126" s="36">
        <f t="shared" si="39"/>
        <v>19.728070175438596</v>
      </c>
      <c r="W126" s="24">
        <f t="shared" si="40"/>
        <v>19.728070175438596</v>
      </c>
      <c r="X126" s="24">
        <f t="shared" si="41"/>
        <v>27.771929824561404</v>
      </c>
      <c r="Y126" s="46"/>
      <c r="Z126" s="34">
        <v>0</v>
      </c>
      <c r="AA126" s="25">
        <f t="shared" si="29"/>
        <v>0</v>
      </c>
      <c r="AB126" s="10">
        <f t="shared" si="30"/>
        <v>0</v>
      </c>
      <c r="AC126" s="26">
        <f t="shared" si="31"/>
        <v>100</v>
      </c>
      <c r="AD126" s="47"/>
      <c r="AE126" s="26">
        <f t="shared" si="32"/>
        <v>0</v>
      </c>
      <c r="AF126" s="34">
        <v>0</v>
      </c>
      <c r="AG126" s="25">
        <f t="shared" si="33"/>
        <v>1</v>
      </c>
      <c r="AH126" s="10">
        <f t="shared" si="34"/>
        <v>0</v>
      </c>
      <c r="AI126" s="26">
        <f t="shared" si="35"/>
        <v>-100</v>
      </c>
      <c r="AJ126" s="47"/>
    </row>
    <row r="127" spans="1:36" s="44" customFormat="1" ht="14.45">
      <c r="A127" s="41"/>
      <c r="B127" s="22">
        <f t="shared" si="36"/>
        <v>7.7083333333333184E-2</v>
      </c>
      <c r="C127" s="42"/>
      <c r="D127" s="48" t="s">
        <v>108</v>
      </c>
      <c r="E127" s="43"/>
      <c r="F127" s="31">
        <v>0</v>
      </c>
      <c r="G127" s="31">
        <v>0</v>
      </c>
      <c r="H127" s="52">
        <f t="shared" si="37"/>
        <v>0.52675438596491264</v>
      </c>
      <c r="J127" s="54">
        <f t="shared" si="22"/>
        <v>24.907663896583546</v>
      </c>
      <c r="K127" s="55">
        <f t="shared" si="23"/>
        <v>25.020833333333346</v>
      </c>
      <c r="L127" s="54">
        <f>MIN(J127:$J$136)</f>
        <v>24.907663896583546</v>
      </c>
      <c r="M127" s="55">
        <f>MIN(K127:$K$136)</f>
        <v>25.020833333333346</v>
      </c>
      <c r="N127" s="24">
        <f t="shared" si="24"/>
        <v>-49.815327793167093</v>
      </c>
      <c r="O127" s="24">
        <f t="shared" si="25"/>
        <v>50.041666666666693</v>
      </c>
      <c r="P127" s="45"/>
      <c r="Q127" s="52">
        <f t="shared" si="38"/>
        <v>1</v>
      </c>
      <c r="R127" s="24">
        <f t="shared" si="26"/>
        <v>0</v>
      </c>
      <c r="S127" s="24">
        <f t="shared" si="27"/>
        <v>47.5</v>
      </c>
      <c r="T127" s="45"/>
      <c r="U127" s="36">
        <f t="shared" si="28"/>
        <v>0</v>
      </c>
      <c r="V127" s="36">
        <f t="shared" si="39"/>
        <v>19.728070175438596</v>
      </c>
      <c r="W127" s="24">
        <f t="shared" si="40"/>
        <v>19.728070175438596</v>
      </c>
      <c r="X127" s="24">
        <f t="shared" si="41"/>
        <v>27.771929824561404</v>
      </c>
      <c r="Y127" s="46"/>
      <c r="Z127" s="34">
        <v>0</v>
      </c>
      <c r="AA127" s="25">
        <f t="shared" si="29"/>
        <v>0</v>
      </c>
      <c r="AB127" s="10">
        <f t="shared" si="30"/>
        <v>0</v>
      </c>
      <c r="AC127" s="26">
        <f t="shared" si="31"/>
        <v>100</v>
      </c>
      <c r="AD127" s="47"/>
      <c r="AE127" s="26">
        <f t="shared" si="32"/>
        <v>0</v>
      </c>
      <c r="AF127" s="34">
        <v>0</v>
      </c>
      <c r="AG127" s="25">
        <f t="shared" si="33"/>
        <v>1</v>
      </c>
      <c r="AH127" s="10">
        <f t="shared" si="34"/>
        <v>0</v>
      </c>
      <c r="AI127" s="26">
        <f t="shared" si="35"/>
        <v>-100</v>
      </c>
      <c r="AJ127" s="47"/>
    </row>
    <row r="128" spans="1:36" s="44" customFormat="1" ht="14.45">
      <c r="A128" s="41"/>
      <c r="B128" s="22">
        <f t="shared" si="36"/>
        <v>7.7777777777777626E-2</v>
      </c>
      <c r="C128" s="42"/>
      <c r="D128" s="48" t="s">
        <v>108</v>
      </c>
      <c r="E128" s="43"/>
      <c r="F128" s="31">
        <v>0</v>
      </c>
      <c r="G128" s="31">
        <v>0</v>
      </c>
      <c r="H128" s="52">
        <f t="shared" si="37"/>
        <v>0.52675438596491264</v>
      </c>
      <c r="J128" s="54">
        <f t="shared" si="22"/>
        <v>24.907663896583546</v>
      </c>
      <c r="K128" s="55">
        <f t="shared" si="23"/>
        <v>25.020833333333346</v>
      </c>
      <c r="L128" s="54">
        <f>MIN(J128:$J$136)</f>
        <v>24.907663896583546</v>
      </c>
      <c r="M128" s="55">
        <f>MIN(K128:$K$136)</f>
        <v>25.020833333333346</v>
      </c>
      <c r="N128" s="24">
        <f t="shared" si="24"/>
        <v>-49.815327793167093</v>
      </c>
      <c r="O128" s="24">
        <f t="shared" si="25"/>
        <v>50.041666666666693</v>
      </c>
      <c r="P128" s="45"/>
      <c r="Q128" s="52">
        <f t="shared" si="38"/>
        <v>1</v>
      </c>
      <c r="R128" s="24">
        <f t="shared" si="26"/>
        <v>0</v>
      </c>
      <c r="S128" s="24">
        <f t="shared" si="27"/>
        <v>47.5</v>
      </c>
      <c r="T128" s="45"/>
      <c r="U128" s="36">
        <f t="shared" si="28"/>
        <v>0</v>
      </c>
      <c r="V128" s="36">
        <f t="shared" si="39"/>
        <v>19.728070175438596</v>
      </c>
      <c r="W128" s="24">
        <f t="shared" si="40"/>
        <v>19.728070175438596</v>
      </c>
      <c r="X128" s="24">
        <f t="shared" si="41"/>
        <v>27.771929824561404</v>
      </c>
      <c r="Y128" s="46"/>
      <c r="Z128" s="34">
        <v>0</v>
      </c>
      <c r="AA128" s="25">
        <f t="shared" si="29"/>
        <v>0</v>
      </c>
      <c r="AB128" s="10">
        <f t="shared" si="30"/>
        <v>0</v>
      </c>
      <c r="AC128" s="26">
        <f t="shared" si="31"/>
        <v>100</v>
      </c>
      <c r="AD128" s="47"/>
      <c r="AE128" s="26">
        <f t="shared" si="32"/>
        <v>0</v>
      </c>
      <c r="AF128" s="34">
        <v>0</v>
      </c>
      <c r="AG128" s="25">
        <f t="shared" si="33"/>
        <v>1</v>
      </c>
      <c r="AH128" s="10">
        <f t="shared" si="34"/>
        <v>0</v>
      </c>
      <c r="AI128" s="26">
        <f t="shared" si="35"/>
        <v>-100</v>
      </c>
      <c r="AJ128" s="47"/>
    </row>
    <row r="129" spans="1:36" s="44" customFormat="1" ht="14.45">
      <c r="A129" s="41"/>
      <c r="B129" s="22">
        <f t="shared" si="36"/>
        <v>7.8472222222222068E-2</v>
      </c>
      <c r="C129" s="42"/>
      <c r="D129" s="48" t="s">
        <v>108</v>
      </c>
      <c r="E129" s="43"/>
      <c r="F129" s="31">
        <v>0</v>
      </c>
      <c r="G129" s="31">
        <v>0</v>
      </c>
      <c r="H129" s="52">
        <f t="shared" si="37"/>
        <v>0.52675438596491264</v>
      </c>
      <c r="J129" s="54">
        <f t="shared" si="22"/>
        <v>24.907663896583546</v>
      </c>
      <c r="K129" s="55">
        <f t="shared" si="23"/>
        <v>25.020833333333346</v>
      </c>
      <c r="L129" s="54">
        <f>MIN(J129:$J$136)</f>
        <v>24.907663896583546</v>
      </c>
      <c r="M129" s="55">
        <f>MIN(K129:$K$136)</f>
        <v>25.020833333333346</v>
      </c>
      <c r="N129" s="24">
        <f t="shared" si="24"/>
        <v>-49.815327793167093</v>
      </c>
      <c r="O129" s="24">
        <f t="shared" si="25"/>
        <v>50.041666666666693</v>
      </c>
      <c r="P129" s="45"/>
      <c r="Q129" s="52">
        <f t="shared" si="38"/>
        <v>1</v>
      </c>
      <c r="R129" s="24">
        <f t="shared" si="26"/>
        <v>0</v>
      </c>
      <c r="S129" s="24">
        <f t="shared" si="27"/>
        <v>47.5</v>
      </c>
      <c r="T129" s="45"/>
      <c r="U129" s="36">
        <f t="shared" si="28"/>
        <v>0</v>
      </c>
      <c r="V129" s="36">
        <f t="shared" si="39"/>
        <v>19.728070175438596</v>
      </c>
      <c r="W129" s="24">
        <f t="shared" si="40"/>
        <v>19.728070175438596</v>
      </c>
      <c r="X129" s="24">
        <f t="shared" si="41"/>
        <v>27.771929824561404</v>
      </c>
      <c r="Y129" s="46"/>
      <c r="Z129" s="34">
        <v>0</v>
      </c>
      <c r="AA129" s="25">
        <f t="shared" si="29"/>
        <v>0</v>
      </c>
      <c r="AB129" s="10">
        <f t="shared" si="30"/>
        <v>0</v>
      </c>
      <c r="AC129" s="26">
        <f t="shared" si="31"/>
        <v>100</v>
      </c>
      <c r="AD129" s="47"/>
      <c r="AE129" s="26">
        <f t="shared" si="32"/>
        <v>0</v>
      </c>
      <c r="AF129" s="34">
        <v>0</v>
      </c>
      <c r="AG129" s="25">
        <f t="shared" si="33"/>
        <v>1</v>
      </c>
      <c r="AH129" s="10">
        <f t="shared" si="34"/>
        <v>0</v>
      </c>
      <c r="AI129" s="26">
        <f t="shared" si="35"/>
        <v>-100</v>
      </c>
      <c r="AJ129" s="47"/>
    </row>
    <row r="130" spans="1:36" s="44" customFormat="1" ht="14.45">
      <c r="A130" s="41"/>
      <c r="B130" s="22">
        <f t="shared" si="36"/>
        <v>7.916666666666651E-2</v>
      </c>
      <c r="C130" s="42"/>
      <c r="D130" s="48" t="s">
        <v>108</v>
      </c>
      <c r="E130" s="43"/>
      <c r="F130" s="31">
        <v>0</v>
      </c>
      <c r="G130" s="31">
        <v>0</v>
      </c>
      <c r="H130" s="52">
        <f t="shared" si="37"/>
        <v>0.52675438596491264</v>
      </c>
      <c r="J130" s="54">
        <f t="shared" si="22"/>
        <v>24.907663896583546</v>
      </c>
      <c r="K130" s="55">
        <f t="shared" si="23"/>
        <v>25.020833333333346</v>
      </c>
      <c r="L130" s="54">
        <f>MIN(J130:$J$136)</f>
        <v>24.907663896583546</v>
      </c>
      <c r="M130" s="55">
        <f>MIN(K130:$K$136)</f>
        <v>25.020833333333346</v>
      </c>
      <c r="N130" s="24">
        <f t="shared" si="24"/>
        <v>-49.815327793167093</v>
      </c>
      <c r="O130" s="24">
        <f t="shared" si="25"/>
        <v>50.041666666666693</v>
      </c>
      <c r="P130" s="45"/>
      <c r="Q130" s="52">
        <f t="shared" si="38"/>
        <v>1</v>
      </c>
      <c r="R130" s="24">
        <f t="shared" si="26"/>
        <v>0</v>
      </c>
      <c r="S130" s="24">
        <f t="shared" si="27"/>
        <v>47.5</v>
      </c>
      <c r="T130" s="45"/>
      <c r="U130" s="36">
        <f t="shared" si="28"/>
        <v>0</v>
      </c>
      <c r="V130" s="36">
        <f t="shared" si="39"/>
        <v>19.728070175438596</v>
      </c>
      <c r="W130" s="24">
        <f t="shared" si="40"/>
        <v>19.728070175438596</v>
      </c>
      <c r="X130" s="24">
        <f t="shared" si="41"/>
        <v>27.771929824561404</v>
      </c>
      <c r="Y130" s="46"/>
      <c r="Z130" s="34">
        <v>0</v>
      </c>
      <c r="AA130" s="25">
        <f t="shared" si="29"/>
        <v>0</v>
      </c>
      <c r="AB130" s="10">
        <f t="shared" si="30"/>
        <v>0</v>
      </c>
      <c r="AC130" s="26">
        <f t="shared" si="31"/>
        <v>100</v>
      </c>
      <c r="AD130" s="47"/>
      <c r="AE130" s="26">
        <f t="shared" si="32"/>
        <v>0</v>
      </c>
      <c r="AF130" s="34">
        <v>0</v>
      </c>
      <c r="AG130" s="25">
        <f t="shared" si="33"/>
        <v>1</v>
      </c>
      <c r="AH130" s="10">
        <f t="shared" si="34"/>
        <v>0</v>
      </c>
      <c r="AI130" s="26">
        <f t="shared" si="35"/>
        <v>-100</v>
      </c>
      <c r="AJ130" s="47"/>
    </row>
    <row r="131" spans="1:36" s="44" customFormat="1" ht="14.45">
      <c r="A131" s="41"/>
      <c r="B131" s="22">
        <f t="shared" si="36"/>
        <v>7.9861111111110952E-2</v>
      </c>
      <c r="C131" s="42"/>
      <c r="D131" s="48" t="s">
        <v>108</v>
      </c>
      <c r="E131" s="43"/>
      <c r="F131" s="31">
        <v>0</v>
      </c>
      <c r="G131" s="31">
        <v>0</v>
      </c>
      <c r="H131" s="52">
        <f t="shared" si="37"/>
        <v>0.52675438596491264</v>
      </c>
      <c r="J131" s="54">
        <f t="shared" si="22"/>
        <v>24.907663896583546</v>
      </c>
      <c r="K131" s="55">
        <f t="shared" si="23"/>
        <v>25.020833333333346</v>
      </c>
      <c r="L131" s="54">
        <f>MIN(J131:$J$136)</f>
        <v>24.907663896583546</v>
      </c>
      <c r="M131" s="55">
        <f>MIN(K131:$K$136)</f>
        <v>25.020833333333346</v>
      </c>
      <c r="N131" s="24">
        <f t="shared" si="24"/>
        <v>-49.815327793167093</v>
      </c>
      <c r="O131" s="24">
        <f t="shared" si="25"/>
        <v>50.041666666666693</v>
      </c>
      <c r="P131" s="45"/>
      <c r="Q131" s="52">
        <f t="shared" si="38"/>
        <v>1</v>
      </c>
      <c r="R131" s="24">
        <f t="shared" si="26"/>
        <v>0</v>
      </c>
      <c r="S131" s="24">
        <f t="shared" si="27"/>
        <v>47.5</v>
      </c>
      <c r="T131" s="45"/>
      <c r="U131" s="36">
        <f t="shared" si="28"/>
        <v>0</v>
      </c>
      <c r="V131" s="36">
        <f t="shared" si="39"/>
        <v>19.728070175438596</v>
      </c>
      <c r="W131" s="24">
        <f t="shared" si="40"/>
        <v>19.728070175438596</v>
      </c>
      <c r="X131" s="24">
        <f t="shared" si="41"/>
        <v>27.771929824561404</v>
      </c>
      <c r="Y131" s="46"/>
      <c r="Z131" s="34">
        <v>0</v>
      </c>
      <c r="AA131" s="25">
        <f t="shared" si="29"/>
        <v>0</v>
      </c>
      <c r="AB131" s="10">
        <f t="shared" si="30"/>
        <v>0</v>
      </c>
      <c r="AC131" s="26">
        <f t="shared" si="31"/>
        <v>100</v>
      </c>
      <c r="AD131" s="47"/>
      <c r="AE131" s="26">
        <f t="shared" si="32"/>
        <v>0</v>
      </c>
      <c r="AF131" s="34">
        <v>0</v>
      </c>
      <c r="AG131" s="25">
        <f t="shared" si="33"/>
        <v>1</v>
      </c>
      <c r="AH131" s="10">
        <f t="shared" si="34"/>
        <v>0</v>
      </c>
      <c r="AI131" s="26">
        <f t="shared" si="35"/>
        <v>-100</v>
      </c>
      <c r="AJ131" s="47"/>
    </row>
    <row r="132" spans="1:36" s="44" customFormat="1" ht="14.45">
      <c r="A132" s="41"/>
      <c r="B132" s="22">
        <f t="shared" si="36"/>
        <v>8.0555555555555394E-2</v>
      </c>
      <c r="C132" s="42"/>
      <c r="D132" s="48" t="s">
        <v>108</v>
      </c>
      <c r="E132" s="43"/>
      <c r="F132" s="31">
        <v>0</v>
      </c>
      <c r="G132" s="31">
        <v>0</v>
      </c>
      <c r="H132" s="52">
        <f t="shared" si="37"/>
        <v>0.52675438596491264</v>
      </c>
      <c r="J132" s="54">
        <f t="shared" si="22"/>
        <v>24.907663896583546</v>
      </c>
      <c r="K132" s="55">
        <f t="shared" si="23"/>
        <v>25.020833333333346</v>
      </c>
      <c r="L132" s="54">
        <f>MIN(J132:$J$136)</f>
        <v>24.907663896583546</v>
      </c>
      <c r="M132" s="55">
        <f>MIN(K132:$K$136)</f>
        <v>25.020833333333346</v>
      </c>
      <c r="N132" s="24">
        <f t="shared" si="24"/>
        <v>-49.815327793167093</v>
      </c>
      <c r="O132" s="24">
        <f t="shared" si="25"/>
        <v>50.041666666666693</v>
      </c>
      <c r="P132" s="45"/>
      <c r="Q132" s="52">
        <f t="shared" si="38"/>
        <v>1</v>
      </c>
      <c r="R132" s="24">
        <f t="shared" si="26"/>
        <v>0</v>
      </c>
      <c r="S132" s="24">
        <f t="shared" si="27"/>
        <v>47.5</v>
      </c>
      <c r="T132" s="45"/>
      <c r="U132" s="36">
        <f t="shared" si="28"/>
        <v>0</v>
      </c>
      <c r="V132" s="36">
        <f t="shared" si="39"/>
        <v>19.728070175438596</v>
      </c>
      <c r="W132" s="24">
        <f t="shared" si="40"/>
        <v>19.728070175438596</v>
      </c>
      <c r="X132" s="24">
        <f t="shared" si="41"/>
        <v>27.771929824561404</v>
      </c>
      <c r="Y132" s="46"/>
      <c r="Z132" s="34">
        <v>0</v>
      </c>
      <c r="AA132" s="25">
        <f t="shared" si="29"/>
        <v>0</v>
      </c>
      <c r="AB132" s="10">
        <f t="shared" si="30"/>
        <v>0</v>
      </c>
      <c r="AC132" s="26">
        <f t="shared" si="31"/>
        <v>100</v>
      </c>
      <c r="AD132" s="47"/>
      <c r="AE132" s="26">
        <f t="shared" si="32"/>
        <v>0</v>
      </c>
      <c r="AF132" s="34">
        <v>0</v>
      </c>
      <c r="AG132" s="25">
        <f t="shared" si="33"/>
        <v>1</v>
      </c>
      <c r="AH132" s="10">
        <f t="shared" si="34"/>
        <v>0</v>
      </c>
      <c r="AI132" s="26">
        <f t="shared" si="35"/>
        <v>-100</v>
      </c>
      <c r="AJ132" s="47"/>
    </row>
    <row r="133" spans="1:36" s="44" customFormat="1" ht="14.45">
      <c r="A133" s="41"/>
      <c r="B133" s="22">
        <f t="shared" si="36"/>
        <v>8.1249999999999836E-2</v>
      </c>
      <c r="C133" s="42"/>
      <c r="D133" s="48" t="s">
        <v>108</v>
      </c>
      <c r="E133" s="43"/>
      <c r="F133" s="31">
        <v>0</v>
      </c>
      <c r="G133" s="31">
        <v>0</v>
      </c>
      <c r="H133" s="52">
        <f t="shared" si="37"/>
        <v>0.52675438596491264</v>
      </c>
      <c r="J133" s="54">
        <f t="shared" si="22"/>
        <v>24.907663896583546</v>
      </c>
      <c r="K133" s="55">
        <f t="shared" si="23"/>
        <v>25.020833333333346</v>
      </c>
      <c r="L133" s="54">
        <f>MIN(J133:$J$136)</f>
        <v>24.907663896583546</v>
      </c>
      <c r="M133" s="55">
        <f>MIN(K133:$K$136)</f>
        <v>25.020833333333346</v>
      </c>
      <c r="N133" s="24">
        <f t="shared" si="24"/>
        <v>-49.815327793167093</v>
      </c>
      <c r="O133" s="24">
        <f t="shared" si="25"/>
        <v>50.041666666666693</v>
      </c>
      <c r="P133" s="45"/>
      <c r="Q133" s="52">
        <f t="shared" si="38"/>
        <v>1</v>
      </c>
      <c r="R133" s="24">
        <f t="shared" si="26"/>
        <v>0</v>
      </c>
      <c r="S133" s="24">
        <f t="shared" si="27"/>
        <v>47.5</v>
      </c>
      <c r="T133" s="45"/>
      <c r="U133" s="36">
        <f t="shared" si="28"/>
        <v>0</v>
      </c>
      <c r="V133" s="36">
        <f t="shared" si="39"/>
        <v>19.728070175438596</v>
      </c>
      <c r="W133" s="24">
        <f t="shared" si="40"/>
        <v>19.728070175438596</v>
      </c>
      <c r="X133" s="24">
        <f t="shared" si="41"/>
        <v>27.771929824561404</v>
      </c>
      <c r="Y133" s="46"/>
      <c r="Z133" s="34">
        <v>0</v>
      </c>
      <c r="AA133" s="25">
        <f t="shared" si="29"/>
        <v>0</v>
      </c>
      <c r="AB133" s="10">
        <f t="shared" si="30"/>
        <v>0</v>
      </c>
      <c r="AC133" s="26">
        <f t="shared" si="31"/>
        <v>100</v>
      </c>
      <c r="AD133" s="47"/>
      <c r="AE133" s="26">
        <f t="shared" si="32"/>
        <v>0</v>
      </c>
      <c r="AF133" s="34">
        <v>0</v>
      </c>
      <c r="AG133" s="25">
        <f t="shared" si="33"/>
        <v>1</v>
      </c>
      <c r="AH133" s="10">
        <f t="shared" si="34"/>
        <v>0</v>
      </c>
      <c r="AI133" s="26">
        <f t="shared" si="35"/>
        <v>-100</v>
      </c>
      <c r="AJ133" s="47"/>
    </row>
    <row r="134" spans="1:36" s="44" customFormat="1" ht="14.45">
      <c r="A134" s="41"/>
      <c r="B134" s="22">
        <f t="shared" si="36"/>
        <v>8.1944444444444278E-2</v>
      </c>
      <c r="C134" s="42"/>
      <c r="D134" s="48" t="s">
        <v>108</v>
      </c>
      <c r="E134" s="43"/>
      <c r="F134" s="31">
        <v>0</v>
      </c>
      <c r="G134" s="31">
        <v>0</v>
      </c>
      <c r="H134" s="52">
        <f t="shared" si="37"/>
        <v>0.52675438596491264</v>
      </c>
      <c r="J134" s="54">
        <f t="shared" si="22"/>
        <v>24.907663896583546</v>
      </c>
      <c r="K134" s="55">
        <f t="shared" si="23"/>
        <v>25.020833333333346</v>
      </c>
      <c r="L134" s="54">
        <f>MIN(J134:$J$136)</f>
        <v>24.907663896583546</v>
      </c>
      <c r="M134" s="55">
        <f>MIN(K134:$K$136)</f>
        <v>25.020833333333346</v>
      </c>
      <c r="N134" s="24">
        <f t="shared" si="24"/>
        <v>-49.815327793167093</v>
      </c>
      <c r="O134" s="24">
        <f t="shared" si="25"/>
        <v>50.041666666666693</v>
      </c>
      <c r="P134" s="45"/>
      <c r="Q134" s="52">
        <f t="shared" si="38"/>
        <v>1</v>
      </c>
      <c r="R134" s="24">
        <f t="shared" si="26"/>
        <v>0</v>
      </c>
      <c r="S134" s="24">
        <f t="shared" si="27"/>
        <v>47.5</v>
      </c>
      <c r="T134" s="45"/>
      <c r="U134" s="36">
        <f t="shared" si="28"/>
        <v>0</v>
      </c>
      <c r="V134" s="36">
        <f t="shared" si="39"/>
        <v>19.728070175438596</v>
      </c>
      <c r="W134" s="24">
        <f t="shared" si="40"/>
        <v>19.728070175438596</v>
      </c>
      <c r="X134" s="24">
        <f t="shared" si="41"/>
        <v>27.771929824561404</v>
      </c>
      <c r="Y134" s="46"/>
      <c r="Z134" s="34">
        <v>0</v>
      </c>
      <c r="AA134" s="25">
        <f t="shared" si="29"/>
        <v>0</v>
      </c>
      <c r="AB134" s="10">
        <f t="shared" si="30"/>
        <v>0</v>
      </c>
      <c r="AC134" s="26">
        <f t="shared" si="31"/>
        <v>100</v>
      </c>
      <c r="AD134" s="47"/>
      <c r="AE134" s="26">
        <f t="shared" si="32"/>
        <v>0</v>
      </c>
      <c r="AF134" s="34">
        <v>0</v>
      </c>
      <c r="AG134" s="25">
        <f t="shared" si="33"/>
        <v>1</v>
      </c>
      <c r="AH134" s="10">
        <f t="shared" si="34"/>
        <v>0</v>
      </c>
      <c r="AI134" s="26">
        <f t="shared" si="35"/>
        <v>-100</v>
      </c>
      <c r="AJ134" s="47"/>
    </row>
    <row r="135" spans="1:36" s="44" customFormat="1" ht="14.45">
      <c r="A135" s="41"/>
      <c r="B135" s="22">
        <f t="shared" si="36"/>
        <v>8.263888888888872E-2</v>
      </c>
      <c r="C135" s="42"/>
      <c r="D135" s="48" t="s">
        <v>108</v>
      </c>
      <c r="E135" s="43"/>
      <c r="F135" s="31">
        <v>0</v>
      </c>
      <c r="G135" s="31">
        <v>0</v>
      </c>
      <c r="H135" s="52">
        <f t="shared" si="37"/>
        <v>0.52675438596491264</v>
      </c>
      <c r="J135" s="54">
        <f t="shared" si="22"/>
        <v>24.907663896583546</v>
      </c>
      <c r="K135" s="55">
        <f t="shared" si="23"/>
        <v>25.020833333333346</v>
      </c>
      <c r="L135" s="54">
        <f>MIN(J135:$J$136)</f>
        <v>24.907663896583546</v>
      </c>
      <c r="M135" s="55">
        <f>MIN(K135:$K$136)</f>
        <v>25.020833333333346</v>
      </c>
      <c r="N135" s="24">
        <f t="shared" si="24"/>
        <v>-49.815327793167093</v>
      </c>
      <c r="O135" s="24">
        <f t="shared" si="25"/>
        <v>50.041666666666693</v>
      </c>
      <c r="P135" s="45"/>
      <c r="Q135" s="52">
        <f t="shared" si="38"/>
        <v>1</v>
      </c>
      <c r="R135" s="24">
        <f t="shared" si="26"/>
        <v>0</v>
      </c>
      <c r="S135" s="24">
        <f t="shared" si="27"/>
        <v>47.5</v>
      </c>
      <c r="T135" s="45"/>
      <c r="U135" s="36">
        <f t="shared" si="28"/>
        <v>0</v>
      </c>
      <c r="V135" s="36">
        <f t="shared" si="39"/>
        <v>19.728070175438596</v>
      </c>
      <c r="W135" s="24">
        <f t="shared" si="40"/>
        <v>19.728070175438596</v>
      </c>
      <c r="X135" s="24">
        <f t="shared" si="41"/>
        <v>27.771929824561404</v>
      </c>
      <c r="Y135" s="46"/>
      <c r="Z135" s="34">
        <v>0</v>
      </c>
      <c r="AA135" s="25">
        <f t="shared" si="29"/>
        <v>0</v>
      </c>
      <c r="AB135" s="10">
        <f t="shared" si="30"/>
        <v>0</v>
      </c>
      <c r="AC135" s="26">
        <f t="shared" si="31"/>
        <v>100</v>
      </c>
      <c r="AD135" s="47"/>
      <c r="AE135" s="26">
        <f t="shared" si="32"/>
        <v>0</v>
      </c>
      <c r="AF135" s="34">
        <v>0</v>
      </c>
      <c r="AG135" s="25">
        <f t="shared" si="33"/>
        <v>1</v>
      </c>
      <c r="AH135" s="10">
        <f t="shared" si="34"/>
        <v>0</v>
      </c>
      <c r="AI135" s="26">
        <f t="shared" si="35"/>
        <v>-100</v>
      </c>
      <c r="AJ135" s="47"/>
    </row>
    <row r="136" spans="1:36" s="44" customFormat="1" ht="14.45">
      <c r="A136" s="41"/>
      <c r="B136" s="22">
        <f t="shared" si="36"/>
        <v>8.3333333333333162E-2</v>
      </c>
      <c r="C136" s="42"/>
      <c r="D136" s="48" t="s">
        <v>108</v>
      </c>
      <c r="E136" s="43"/>
      <c r="F136" s="31">
        <v>0</v>
      </c>
      <c r="G136" s="31">
        <v>0</v>
      </c>
      <c r="H136" s="52">
        <f t="shared" si="37"/>
        <v>0.52675438596491264</v>
      </c>
      <c r="J136" s="54">
        <f t="shared" si="22"/>
        <v>24.907663896583546</v>
      </c>
      <c r="K136" s="55">
        <f t="shared" si="23"/>
        <v>25.020833333333346</v>
      </c>
      <c r="L136" s="54">
        <f>MIN(J136:$J$136)</f>
        <v>24.907663896583546</v>
      </c>
      <c r="M136" s="55">
        <f>MIN(K136:$K$136)</f>
        <v>25.020833333333346</v>
      </c>
      <c r="N136" s="24">
        <f t="shared" si="24"/>
        <v>-49.815327793167093</v>
      </c>
      <c r="O136" s="24">
        <f t="shared" si="25"/>
        <v>50.041666666666693</v>
      </c>
      <c r="P136" s="45"/>
      <c r="Q136" s="52">
        <f t="shared" si="38"/>
        <v>1</v>
      </c>
      <c r="R136" s="24">
        <f t="shared" si="26"/>
        <v>0</v>
      </c>
      <c r="S136" s="24">
        <f t="shared" si="27"/>
        <v>47.5</v>
      </c>
      <c r="T136" s="45"/>
      <c r="U136" s="36">
        <f t="shared" si="28"/>
        <v>0</v>
      </c>
      <c r="V136" s="36">
        <f t="shared" si="39"/>
        <v>19.728070175438596</v>
      </c>
      <c r="W136" s="24">
        <f t="shared" si="40"/>
        <v>19.728070175438596</v>
      </c>
      <c r="X136" s="24">
        <f t="shared" si="41"/>
        <v>27.771929824561404</v>
      </c>
      <c r="Y136" s="46"/>
      <c r="Z136" s="34">
        <v>0</v>
      </c>
      <c r="AA136" s="25">
        <f t="shared" si="29"/>
        <v>0</v>
      </c>
      <c r="AB136" s="10">
        <f t="shared" si="30"/>
        <v>0</v>
      </c>
      <c r="AC136" s="26">
        <f t="shared" si="31"/>
        <v>100</v>
      </c>
      <c r="AD136" s="47"/>
      <c r="AE136" s="26">
        <f t="shared" si="32"/>
        <v>0</v>
      </c>
      <c r="AF136" s="34">
        <v>0</v>
      </c>
      <c r="AG136" s="25">
        <f t="shared" si="33"/>
        <v>1</v>
      </c>
      <c r="AH136" s="10">
        <f t="shared" si="34"/>
        <v>0</v>
      </c>
      <c r="AI136" s="26">
        <f t="shared" si="35"/>
        <v>-100</v>
      </c>
      <c r="AJ136" s="47"/>
    </row>
    <row r="137" spans="1:36" ht="14.45">
      <c r="B137" s="22">
        <f t="shared" si="36"/>
        <v>8.4027777777777604E-2</v>
      </c>
      <c r="D137" s="57" t="s">
        <v>109</v>
      </c>
      <c r="F137" s="31">
        <v>0</v>
      </c>
      <c r="G137" s="31">
        <v>0</v>
      </c>
      <c r="H137" s="52">
        <f t="shared" si="37"/>
        <v>0.52675438596491264</v>
      </c>
      <c r="I137" s="44"/>
      <c r="J137" s="54">
        <f t="shared" si="22"/>
        <v>24.907663896583546</v>
      </c>
      <c r="K137" s="55">
        <f t="shared" si="23"/>
        <v>25.020833333333346</v>
      </c>
      <c r="L137" s="54">
        <f>MIN(J$136:$J137)</f>
        <v>24.907663896583546</v>
      </c>
      <c r="M137" s="55">
        <f>MIN(K$136:$K137)</f>
        <v>25.020833333333346</v>
      </c>
      <c r="N137" s="24">
        <f t="shared" si="24"/>
        <v>-49.815327793167093</v>
      </c>
      <c r="O137" s="24">
        <f t="shared" si="25"/>
        <v>50.041666666666693</v>
      </c>
      <c r="P137" s="45"/>
      <c r="Q137" s="52">
        <f t="shared" si="38"/>
        <v>1</v>
      </c>
      <c r="R137" s="24">
        <f t="shared" si="26"/>
        <v>0</v>
      </c>
      <c r="S137" s="24">
        <f t="shared" si="27"/>
        <v>47.5</v>
      </c>
      <c r="T137" s="45"/>
      <c r="U137" s="36">
        <f t="shared" si="28"/>
        <v>0</v>
      </c>
      <c r="V137" s="36">
        <f t="shared" si="39"/>
        <v>19.728070175438596</v>
      </c>
      <c r="W137" s="24">
        <f t="shared" si="40"/>
        <v>19.728070175438596</v>
      </c>
      <c r="X137" s="24">
        <f t="shared" si="41"/>
        <v>27.771929824561404</v>
      </c>
      <c r="Y137" s="46"/>
      <c r="Z137" s="34">
        <v>0</v>
      </c>
      <c r="AA137" s="25">
        <f t="shared" si="29"/>
        <v>0</v>
      </c>
      <c r="AB137" s="10">
        <f t="shared" si="30"/>
        <v>0</v>
      </c>
      <c r="AC137" s="26">
        <f t="shared" si="31"/>
        <v>100</v>
      </c>
      <c r="AD137" s="47"/>
      <c r="AE137" s="26">
        <f t="shared" si="32"/>
        <v>0</v>
      </c>
      <c r="AF137" s="34">
        <v>0</v>
      </c>
      <c r="AG137" s="25">
        <f t="shared" si="33"/>
        <v>1</v>
      </c>
      <c r="AH137" s="10">
        <f t="shared" si="34"/>
        <v>0</v>
      </c>
      <c r="AI137" s="26">
        <f t="shared" si="35"/>
        <v>-100</v>
      </c>
      <c r="AJ137" s="47"/>
    </row>
    <row r="138" spans="1:36" ht="14.45">
      <c r="B138" s="22">
        <f t="shared" si="36"/>
        <v>8.4722222222222046E-2</v>
      </c>
      <c r="D138" s="57" t="s">
        <v>109</v>
      </c>
      <c r="F138" s="31">
        <v>0</v>
      </c>
      <c r="G138" s="31">
        <v>0</v>
      </c>
      <c r="H138" s="52">
        <f t="shared" si="37"/>
        <v>0.52675438596491264</v>
      </c>
      <c r="I138" s="44"/>
      <c r="J138" s="54">
        <f t="shared" si="22"/>
        <v>24.907663896583546</v>
      </c>
      <c r="K138" s="55">
        <f t="shared" si="23"/>
        <v>25.020833333333346</v>
      </c>
      <c r="L138" s="54">
        <f>MIN(J$136:$J138)</f>
        <v>24.907663896583546</v>
      </c>
      <c r="M138" s="55">
        <f>MIN(K$136:$K138)</f>
        <v>25.020833333333346</v>
      </c>
      <c r="N138" s="24">
        <f t="shared" si="24"/>
        <v>-49.815327793167093</v>
      </c>
      <c r="O138" s="24">
        <f t="shared" si="25"/>
        <v>50.041666666666693</v>
      </c>
      <c r="P138" s="45"/>
      <c r="Q138" s="52">
        <f t="shared" si="38"/>
        <v>1</v>
      </c>
      <c r="R138" s="24">
        <f t="shared" si="26"/>
        <v>0</v>
      </c>
      <c r="S138" s="24">
        <f t="shared" si="27"/>
        <v>47.5</v>
      </c>
      <c r="T138" s="45"/>
      <c r="U138" s="36">
        <f t="shared" si="28"/>
        <v>0</v>
      </c>
      <c r="V138" s="36">
        <f t="shared" si="39"/>
        <v>19.728070175438596</v>
      </c>
      <c r="W138" s="24">
        <f t="shared" si="40"/>
        <v>19.728070175438596</v>
      </c>
      <c r="X138" s="24">
        <f t="shared" si="41"/>
        <v>27.771929824561404</v>
      </c>
      <c r="Y138" s="46"/>
      <c r="Z138" s="34">
        <v>0</v>
      </c>
      <c r="AA138" s="25">
        <f t="shared" si="29"/>
        <v>0</v>
      </c>
      <c r="AB138" s="10">
        <f t="shared" si="30"/>
        <v>0</v>
      </c>
      <c r="AC138" s="26">
        <f t="shared" si="31"/>
        <v>100</v>
      </c>
      <c r="AD138" s="47"/>
      <c r="AE138" s="26">
        <f t="shared" si="32"/>
        <v>0</v>
      </c>
      <c r="AF138" s="34">
        <v>0</v>
      </c>
      <c r="AG138" s="25">
        <f t="shared" si="33"/>
        <v>1</v>
      </c>
      <c r="AH138" s="10">
        <f t="shared" si="34"/>
        <v>0</v>
      </c>
      <c r="AI138" s="26">
        <f t="shared" si="35"/>
        <v>-100</v>
      </c>
      <c r="AJ138" s="47"/>
    </row>
    <row r="139" spans="1:36" ht="14.45">
      <c r="B139" s="22">
        <f t="shared" si="36"/>
        <v>8.5416666666666488E-2</v>
      </c>
      <c r="D139" s="57" t="s">
        <v>109</v>
      </c>
      <c r="F139" s="31">
        <v>0</v>
      </c>
      <c r="G139" s="31">
        <v>0</v>
      </c>
      <c r="H139" s="52">
        <f t="shared" si="37"/>
        <v>0.52675438596491264</v>
      </c>
      <c r="I139" s="44"/>
      <c r="J139" s="54">
        <f t="shared" si="22"/>
        <v>24.907663896583546</v>
      </c>
      <c r="K139" s="55">
        <f t="shared" si="23"/>
        <v>25.020833333333346</v>
      </c>
      <c r="L139" s="54">
        <f>MIN(J$136:$J139)</f>
        <v>24.907663896583546</v>
      </c>
      <c r="M139" s="55">
        <f>MIN(K$136:$K139)</f>
        <v>25.020833333333346</v>
      </c>
      <c r="N139" s="24">
        <f t="shared" si="24"/>
        <v>-49.815327793167093</v>
      </c>
      <c r="O139" s="24">
        <f t="shared" si="25"/>
        <v>50.041666666666693</v>
      </c>
      <c r="P139" s="45"/>
      <c r="Q139" s="52">
        <f t="shared" si="38"/>
        <v>1</v>
      </c>
      <c r="R139" s="24">
        <f t="shared" si="26"/>
        <v>0</v>
      </c>
      <c r="S139" s="24">
        <f t="shared" si="27"/>
        <v>47.5</v>
      </c>
      <c r="T139" s="45"/>
      <c r="U139" s="36">
        <f t="shared" si="28"/>
        <v>0</v>
      </c>
      <c r="V139" s="36">
        <f t="shared" si="39"/>
        <v>19.728070175438596</v>
      </c>
      <c r="W139" s="24">
        <f t="shared" si="40"/>
        <v>19.728070175438596</v>
      </c>
      <c r="X139" s="24">
        <f t="shared" si="41"/>
        <v>27.771929824561404</v>
      </c>
      <c r="Y139" s="46"/>
      <c r="Z139" s="34">
        <v>0</v>
      </c>
      <c r="AA139" s="25">
        <f t="shared" si="29"/>
        <v>0</v>
      </c>
      <c r="AB139" s="10">
        <f t="shared" si="30"/>
        <v>0</v>
      </c>
      <c r="AC139" s="26">
        <f t="shared" si="31"/>
        <v>100</v>
      </c>
      <c r="AD139" s="47"/>
      <c r="AE139" s="26">
        <f t="shared" si="32"/>
        <v>0</v>
      </c>
      <c r="AF139" s="34">
        <v>0</v>
      </c>
      <c r="AG139" s="25">
        <f t="shared" si="33"/>
        <v>1</v>
      </c>
      <c r="AH139" s="10">
        <f t="shared" si="34"/>
        <v>0</v>
      </c>
      <c r="AI139" s="26">
        <f t="shared" si="35"/>
        <v>-100</v>
      </c>
      <c r="AJ139" s="47"/>
    </row>
    <row r="140" spans="1:36" ht="14.45">
      <c r="B140" s="22">
        <f t="shared" si="36"/>
        <v>8.611111111111093E-2</v>
      </c>
      <c r="D140" s="57" t="s">
        <v>109</v>
      </c>
      <c r="F140" s="31">
        <v>0</v>
      </c>
      <c r="G140" s="31">
        <v>0</v>
      </c>
      <c r="H140" s="52">
        <f t="shared" si="37"/>
        <v>0.52675438596491264</v>
      </c>
      <c r="I140" s="44"/>
      <c r="J140" s="54">
        <f t="shared" si="22"/>
        <v>24.907663896583546</v>
      </c>
      <c r="K140" s="55">
        <f t="shared" si="23"/>
        <v>25.020833333333346</v>
      </c>
      <c r="L140" s="54">
        <f>MIN(J$136:$J140)</f>
        <v>24.907663896583546</v>
      </c>
      <c r="M140" s="55">
        <f>MIN(K$136:$K140)</f>
        <v>25.020833333333346</v>
      </c>
      <c r="N140" s="24">
        <f t="shared" si="24"/>
        <v>-49.815327793167093</v>
      </c>
      <c r="O140" s="24">
        <f t="shared" si="25"/>
        <v>50.041666666666693</v>
      </c>
      <c r="P140" s="45"/>
      <c r="Q140" s="52">
        <f t="shared" si="38"/>
        <v>1</v>
      </c>
      <c r="R140" s="24">
        <f t="shared" si="26"/>
        <v>0</v>
      </c>
      <c r="S140" s="24">
        <f t="shared" si="27"/>
        <v>47.5</v>
      </c>
      <c r="T140" s="45"/>
      <c r="U140" s="36">
        <f t="shared" si="28"/>
        <v>0</v>
      </c>
      <c r="V140" s="36">
        <f t="shared" si="39"/>
        <v>19.728070175438596</v>
      </c>
      <c r="W140" s="24">
        <f t="shared" si="40"/>
        <v>19.728070175438596</v>
      </c>
      <c r="X140" s="24">
        <f t="shared" si="41"/>
        <v>27.771929824561404</v>
      </c>
      <c r="Y140" s="46"/>
      <c r="Z140" s="34">
        <v>0</v>
      </c>
      <c r="AA140" s="25">
        <f t="shared" si="29"/>
        <v>0</v>
      </c>
      <c r="AB140" s="10">
        <f t="shared" si="30"/>
        <v>0</v>
      </c>
      <c r="AC140" s="26">
        <f t="shared" si="31"/>
        <v>100</v>
      </c>
      <c r="AD140" s="47"/>
      <c r="AE140" s="26">
        <f t="shared" si="32"/>
        <v>0</v>
      </c>
      <c r="AF140" s="34">
        <v>0</v>
      </c>
      <c r="AG140" s="25">
        <f t="shared" si="33"/>
        <v>1</v>
      </c>
      <c r="AH140" s="10">
        <f t="shared" si="34"/>
        <v>0</v>
      </c>
      <c r="AI140" s="26">
        <f t="shared" si="35"/>
        <v>-100</v>
      </c>
      <c r="AJ140" s="47"/>
    </row>
    <row r="141" spans="1:36" ht="14.45">
      <c r="B141" s="22">
        <f t="shared" si="36"/>
        <v>8.6805555555555372E-2</v>
      </c>
      <c r="D141" s="57" t="s">
        <v>109</v>
      </c>
      <c r="F141" s="31">
        <v>0</v>
      </c>
      <c r="G141" s="31">
        <v>0</v>
      </c>
      <c r="H141" s="52">
        <f t="shared" si="37"/>
        <v>0.52675438596491264</v>
      </c>
      <c r="I141" s="44"/>
      <c r="J141" s="54">
        <f t="shared" si="22"/>
        <v>24.907663896583546</v>
      </c>
      <c r="K141" s="55">
        <f t="shared" si="23"/>
        <v>25.020833333333346</v>
      </c>
      <c r="L141" s="54">
        <f>MIN(J$136:$J141)</f>
        <v>24.907663896583546</v>
      </c>
      <c r="M141" s="55">
        <f>MIN(K$136:$K141)</f>
        <v>25.020833333333346</v>
      </c>
      <c r="N141" s="24">
        <f t="shared" si="24"/>
        <v>-49.815327793167093</v>
      </c>
      <c r="O141" s="24">
        <f t="shared" si="25"/>
        <v>50.041666666666693</v>
      </c>
      <c r="P141" s="45"/>
      <c r="Q141" s="52">
        <f t="shared" si="38"/>
        <v>1</v>
      </c>
      <c r="R141" s="24">
        <f t="shared" si="26"/>
        <v>0</v>
      </c>
      <c r="S141" s="24">
        <f t="shared" si="27"/>
        <v>47.5</v>
      </c>
      <c r="T141" s="45"/>
      <c r="U141" s="36">
        <f t="shared" si="28"/>
        <v>0</v>
      </c>
      <c r="V141" s="36">
        <f t="shared" si="39"/>
        <v>19.728070175438596</v>
      </c>
      <c r="W141" s="24">
        <f t="shared" si="40"/>
        <v>19.728070175438596</v>
      </c>
      <c r="X141" s="24">
        <f t="shared" si="41"/>
        <v>27.771929824561404</v>
      </c>
      <c r="Y141" s="46"/>
      <c r="Z141" s="34">
        <v>0</v>
      </c>
      <c r="AA141" s="25">
        <f t="shared" si="29"/>
        <v>0</v>
      </c>
      <c r="AB141" s="10">
        <f t="shared" si="30"/>
        <v>0</v>
      </c>
      <c r="AC141" s="26">
        <f t="shared" si="31"/>
        <v>100</v>
      </c>
      <c r="AD141" s="47"/>
      <c r="AE141" s="26">
        <f t="shared" si="32"/>
        <v>0</v>
      </c>
      <c r="AF141" s="34">
        <v>0</v>
      </c>
      <c r="AG141" s="25">
        <f t="shared" si="33"/>
        <v>1</v>
      </c>
      <c r="AH141" s="10">
        <f t="shared" si="34"/>
        <v>0</v>
      </c>
      <c r="AI141" s="26">
        <f t="shared" si="35"/>
        <v>-100</v>
      </c>
      <c r="AJ141" s="47"/>
    </row>
    <row r="142" spans="1:36" ht="14.45">
      <c r="B142" s="22">
        <f t="shared" si="36"/>
        <v>8.7499999999999814E-2</v>
      </c>
      <c r="D142" s="57" t="s">
        <v>109</v>
      </c>
      <c r="F142" s="31">
        <v>0</v>
      </c>
      <c r="G142" s="31">
        <v>0</v>
      </c>
      <c r="H142" s="52">
        <f t="shared" si="37"/>
        <v>0.52675438596491264</v>
      </c>
      <c r="I142" s="44"/>
      <c r="J142" s="54">
        <f t="shared" si="22"/>
        <v>24.907663896583546</v>
      </c>
      <c r="K142" s="55">
        <f t="shared" si="23"/>
        <v>25.020833333333346</v>
      </c>
      <c r="L142" s="54">
        <f>MIN(J$136:$J142)</f>
        <v>24.907663896583546</v>
      </c>
      <c r="M142" s="55">
        <f>MIN(K$136:$K142)</f>
        <v>25.020833333333346</v>
      </c>
      <c r="N142" s="24">
        <f t="shared" si="24"/>
        <v>-49.815327793167093</v>
      </c>
      <c r="O142" s="24">
        <f t="shared" si="25"/>
        <v>50.041666666666693</v>
      </c>
      <c r="P142" s="45"/>
      <c r="Q142" s="52">
        <f t="shared" si="38"/>
        <v>1</v>
      </c>
      <c r="R142" s="24">
        <f t="shared" si="26"/>
        <v>0</v>
      </c>
      <c r="S142" s="24">
        <f t="shared" si="27"/>
        <v>47.5</v>
      </c>
      <c r="T142" s="45"/>
      <c r="U142" s="36">
        <f t="shared" si="28"/>
        <v>0</v>
      </c>
      <c r="V142" s="36">
        <f t="shared" si="39"/>
        <v>19.728070175438596</v>
      </c>
      <c r="W142" s="24">
        <f t="shared" si="40"/>
        <v>19.728070175438596</v>
      </c>
      <c r="X142" s="24">
        <f t="shared" si="41"/>
        <v>27.771929824561404</v>
      </c>
      <c r="Y142" s="46"/>
      <c r="Z142" s="34">
        <v>0</v>
      </c>
      <c r="AA142" s="25">
        <f t="shared" si="29"/>
        <v>0</v>
      </c>
      <c r="AB142" s="10">
        <f t="shared" si="30"/>
        <v>0</v>
      </c>
      <c r="AC142" s="26">
        <f t="shared" si="31"/>
        <v>100</v>
      </c>
      <c r="AD142" s="47"/>
      <c r="AE142" s="26">
        <f t="shared" si="32"/>
        <v>0</v>
      </c>
      <c r="AF142" s="34">
        <v>0</v>
      </c>
      <c r="AG142" s="25">
        <f t="shared" si="33"/>
        <v>1</v>
      </c>
      <c r="AH142" s="10">
        <f t="shared" si="34"/>
        <v>0</v>
      </c>
      <c r="AI142" s="26">
        <f t="shared" si="35"/>
        <v>-100</v>
      </c>
      <c r="AJ142" s="47"/>
    </row>
    <row r="143" spans="1:36" ht="14.45">
      <c r="B143" s="22">
        <f t="shared" si="36"/>
        <v>8.8194444444444256E-2</v>
      </c>
      <c r="D143" s="57" t="s">
        <v>109</v>
      </c>
      <c r="F143" s="31">
        <v>0</v>
      </c>
      <c r="G143" s="31">
        <v>0</v>
      </c>
      <c r="H143" s="52">
        <f t="shared" si="37"/>
        <v>0.52675438596491264</v>
      </c>
      <c r="I143" s="44"/>
      <c r="J143" s="54">
        <f t="shared" si="22"/>
        <v>24.907663896583546</v>
      </c>
      <c r="K143" s="55">
        <f t="shared" si="23"/>
        <v>25.020833333333346</v>
      </c>
      <c r="L143" s="54">
        <f>MIN(J$136:$J143)</f>
        <v>24.907663896583546</v>
      </c>
      <c r="M143" s="55">
        <f>MIN(K$136:$K143)</f>
        <v>25.020833333333346</v>
      </c>
      <c r="N143" s="24">
        <f t="shared" si="24"/>
        <v>-49.815327793167093</v>
      </c>
      <c r="O143" s="24">
        <f t="shared" si="25"/>
        <v>50.041666666666693</v>
      </c>
      <c r="P143" s="45"/>
      <c r="Q143" s="52">
        <f t="shared" si="38"/>
        <v>1</v>
      </c>
      <c r="R143" s="24">
        <f t="shared" si="26"/>
        <v>0</v>
      </c>
      <c r="S143" s="24">
        <f t="shared" si="27"/>
        <v>47.5</v>
      </c>
      <c r="T143" s="45"/>
      <c r="U143" s="36">
        <f t="shared" si="28"/>
        <v>0</v>
      </c>
      <c r="V143" s="36">
        <f t="shared" si="39"/>
        <v>19.728070175438596</v>
      </c>
      <c r="W143" s="24">
        <f t="shared" si="40"/>
        <v>19.728070175438596</v>
      </c>
      <c r="X143" s="24">
        <f t="shared" si="41"/>
        <v>27.771929824561404</v>
      </c>
      <c r="Y143" s="46"/>
      <c r="Z143" s="34">
        <v>0</v>
      </c>
      <c r="AA143" s="25">
        <f t="shared" si="29"/>
        <v>0</v>
      </c>
      <c r="AB143" s="10">
        <f t="shared" si="30"/>
        <v>0</v>
      </c>
      <c r="AC143" s="26">
        <f t="shared" si="31"/>
        <v>100</v>
      </c>
      <c r="AD143" s="47"/>
      <c r="AE143" s="26">
        <f t="shared" si="32"/>
        <v>0</v>
      </c>
      <c r="AF143" s="34">
        <v>0</v>
      </c>
      <c r="AG143" s="25">
        <f t="shared" si="33"/>
        <v>1</v>
      </c>
      <c r="AH143" s="10">
        <f t="shared" si="34"/>
        <v>0</v>
      </c>
      <c r="AI143" s="26">
        <f t="shared" si="35"/>
        <v>-100</v>
      </c>
      <c r="AJ143" s="47"/>
    </row>
    <row r="144" spans="1:36" ht="14.45">
      <c r="B144" s="22">
        <f t="shared" si="36"/>
        <v>8.8888888888888698E-2</v>
      </c>
      <c r="D144" s="57" t="s">
        <v>109</v>
      </c>
      <c r="F144" s="31">
        <v>0</v>
      </c>
      <c r="G144" s="31">
        <v>0</v>
      </c>
      <c r="H144" s="52">
        <f t="shared" si="37"/>
        <v>0.52675438596491264</v>
      </c>
      <c r="I144" s="44"/>
      <c r="J144" s="54">
        <f t="shared" si="22"/>
        <v>24.907663896583546</v>
      </c>
      <c r="K144" s="55">
        <f t="shared" si="23"/>
        <v>25.020833333333346</v>
      </c>
      <c r="L144" s="54">
        <f>MIN(J$136:$J144)</f>
        <v>24.907663896583546</v>
      </c>
      <c r="M144" s="55">
        <f>MIN(K$136:$K144)</f>
        <v>25.020833333333346</v>
      </c>
      <c r="N144" s="24">
        <f t="shared" si="24"/>
        <v>-49.815327793167093</v>
      </c>
      <c r="O144" s="24">
        <f t="shared" si="25"/>
        <v>50.041666666666693</v>
      </c>
      <c r="P144" s="45"/>
      <c r="Q144" s="52">
        <f t="shared" si="38"/>
        <v>1</v>
      </c>
      <c r="R144" s="24">
        <f t="shared" si="26"/>
        <v>0</v>
      </c>
      <c r="S144" s="24">
        <f t="shared" si="27"/>
        <v>47.5</v>
      </c>
      <c r="T144" s="45"/>
      <c r="U144" s="36">
        <f t="shared" si="28"/>
        <v>0</v>
      </c>
      <c r="V144" s="36">
        <f t="shared" si="39"/>
        <v>19.728070175438596</v>
      </c>
      <c r="W144" s="24">
        <f t="shared" si="40"/>
        <v>19.728070175438596</v>
      </c>
      <c r="X144" s="24">
        <f t="shared" si="41"/>
        <v>27.771929824561404</v>
      </c>
      <c r="Y144" s="46"/>
      <c r="Z144" s="34">
        <v>0</v>
      </c>
      <c r="AA144" s="25">
        <f t="shared" si="29"/>
        <v>0</v>
      </c>
      <c r="AB144" s="10">
        <f t="shared" si="30"/>
        <v>0</v>
      </c>
      <c r="AC144" s="26">
        <f t="shared" si="31"/>
        <v>100</v>
      </c>
      <c r="AD144" s="47"/>
      <c r="AE144" s="26">
        <f t="shared" si="32"/>
        <v>0</v>
      </c>
      <c r="AF144" s="34">
        <v>0</v>
      </c>
      <c r="AG144" s="25">
        <f t="shared" si="33"/>
        <v>1</v>
      </c>
      <c r="AH144" s="10">
        <f t="shared" si="34"/>
        <v>0</v>
      </c>
      <c r="AI144" s="26">
        <f t="shared" si="35"/>
        <v>-100</v>
      </c>
      <c r="AJ144" s="47"/>
    </row>
    <row r="145" spans="2:36" ht="14.45">
      <c r="B145" s="22">
        <f t="shared" si="36"/>
        <v>8.958333333333314E-2</v>
      </c>
      <c r="D145" s="57" t="s">
        <v>109</v>
      </c>
      <c r="F145" s="31">
        <v>0</v>
      </c>
      <c r="G145" s="31">
        <v>0</v>
      </c>
      <c r="H145" s="52">
        <f t="shared" si="37"/>
        <v>0.52675438596491264</v>
      </c>
      <c r="I145" s="44"/>
      <c r="J145" s="54">
        <f t="shared" si="22"/>
        <v>24.907663896583546</v>
      </c>
      <c r="K145" s="55">
        <f t="shared" si="23"/>
        <v>25.020833333333346</v>
      </c>
      <c r="L145" s="54">
        <f>MIN(J$136:$J145)</f>
        <v>24.907663896583546</v>
      </c>
      <c r="M145" s="55">
        <f>MIN(K$136:$K145)</f>
        <v>25.020833333333346</v>
      </c>
      <c r="N145" s="24">
        <f t="shared" si="24"/>
        <v>-49.815327793167093</v>
      </c>
      <c r="O145" s="24">
        <f t="shared" si="25"/>
        <v>50.041666666666693</v>
      </c>
      <c r="P145" s="45"/>
      <c r="Q145" s="52">
        <f t="shared" si="38"/>
        <v>1</v>
      </c>
      <c r="R145" s="24">
        <f t="shared" si="26"/>
        <v>0</v>
      </c>
      <c r="S145" s="24">
        <f t="shared" si="27"/>
        <v>47.5</v>
      </c>
      <c r="T145" s="45"/>
      <c r="U145" s="36">
        <f t="shared" si="28"/>
        <v>0</v>
      </c>
      <c r="V145" s="36">
        <f t="shared" si="39"/>
        <v>19.728070175438596</v>
      </c>
      <c r="W145" s="24">
        <f t="shared" si="40"/>
        <v>19.728070175438596</v>
      </c>
      <c r="X145" s="24">
        <f t="shared" si="41"/>
        <v>27.771929824561404</v>
      </c>
      <c r="Y145" s="46"/>
      <c r="Z145" s="34">
        <v>0</v>
      </c>
      <c r="AA145" s="25">
        <f t="shared" si="29"/>
        <v>0</v>
      </c>
      <c r="AB145" s="10">
        <f t="shared" si="30"/>
        <v>0</v>
      </c>
      <c r="AC145" s="26">
        <f t="shared" si="31"/>
        <v>100</v>
      </c>
      <c r="AD145" s="47"/>
      <c r="AE145" s="26">
        <f t="shared" si="32"/>
        <v>0</v>
      </c>
      <c r="AF145" s="34">
        <v>0</v>
      </c>
      <c r="AG145" s="25">
        <f t="shared" si="33"/>
        <v>1</v>
      </c>
      <c r="AH145" s="10">
        <f t="shared" si="34"/>
        <v>0</v>
      </c>
      <c r="AI145" s="26">
        <f t="shared" si="35"/>
        <v>-100</v>
      </c>
      <c r="AJ145" s="47"/>
    </row>
    <row r="146" spans="2:36" ht="14.45">
      <c r="B146" s="22">
        <f t="shared" si="36"/>
        <v>9.0277777777777582E-2</v>
      </c>
      <c r="D146" s="57" t="s">
        <v>109</v>
      </c>
      <c r="F146" s="31">
        <v>0</v>
      </c>
      <c r="G146" s="31">
        <v>0</v>
      </c>
      <c r="H146" s="52">
        <f t="shared" si="37"/>
        <v>0.52675438596491264</v>
      </c>
      <c r="I146" s="44"/>
      <c r="J146" s="54">
        <f t="shared" ref="J146:J209" si="42">IF((-((($E$4*(1-H146))-((1-$E$6)*$E$4)-$AH146)/$D$8))&lt;(-$E$4*1),-$E$4*1,((($E$4*(1-H146))-((1-$E$6)*$E$4)-$AH146)/$D$8))</f>
        <v>24.907663896583546</v>
      </c>
      <c r="K146" s="55">
        <f t="shared" ref="K146:K209" si="43">IF((((($E$4*H146)-($E$4*$D$6)-$AB146)*$E$8))*1&gt;$E$4,$E$4*1,((($E$4*H146)-($E$4*$D$6)-$AB146)*$E$8))</f>
        <v>25.020833333333346</v>
      </c>
      <c r="L146" s="54">
        <f>MIN(J$136:$J146)</f>
        <v>24.907663896583546</v>
      </c>
      <c r="M146" s="55">
        <f>MIN(K$136:$K146)</f>
        <v>25.020833333333346</v>
      </c>
      <c r="N146" s="24">
        <f t="shared" ref="N146:N209" si="44">MAX(-$D$4,-J146*2)</f>
        <v>-49.815327793167093</v>
      </c>
      <c r="O146" s="24">
        <f t="shared" ref="O146:O209" si="45">MIN($D$4,K146*2)</f>
        <v>50.041666666666693</v>
      </c>
      <c r="P146" s="45"/>
      <c r="Q146" s="52">
        <f t="shared" si="38"/>
        <v>1</v>
      </c>
      <c r="R146" s="24">
        <f t="shared" ref="R146:R209" si="46">IF((-((($E$4*(1-Q146))-((1-$E$6)*$E$4)-$AH146)/$D$8))&lt;(-$E$4*1),-$E$4*1,((($E$4*(1-Q146))-((1-$E$6)*$E$4)-$AH146)/$D$8))</f>
        <v>0</v>
      </c>
      <c r="S146" s="24">
        <f t="shared" ref="S146:S209" si="47">IF((((($E$4*Q146)-($E$4*$D$6)-$AB146)*$E$8))*1&gt;$E$4,$E$4*1,((($E$4*Q146)-($E$4*$D$6)-$AB146)*$E$8))</f>
        <v>47.5</v>
      </c>
      <c r="T146" s="45"/>
      <c r="U146" s="36">
        <f t="shared" ref="U146:U209" si="48">IF(G146&gt;0,G146*(1/60)*$E$8,G146*(1/60)/$D$8)</f>
        <v>0</v>
      </c>
      <c r="V146" s="36">
        <f t="shared" si="39"/>
        <v>19.728070175438596</v>
      </c>
      <c r="W146" s="24">
        <f t="shared" si="40"/>
        <v>19.728070175438596</v>
      </c>
      <c r="X146" s="24">
        <f t="shared" si="41"/>
        <v>27.771929824561404</v>
      </c>
      <c r="Y146" s="46"/>
      <c r="Z146" s="34">
        <v>0</v>
      </c>
      <c r="AA146" s="25">
        <f t="shared" ref="AA146:AA209" si="49">(AB146/$E$4)+$D$6</f>
        <v>0</v>
      </c>
      <c r="AB146" s="10">
        <f t="shared" ref="AB146:AB209" si="50">Z146*IF(AD$17="DC",0.25,IF(AD$17="DM",0.5,1))</f>
        <v>0</v>
      </c>
      <c r="AC146" s="26">
        <f t="shared" ref="AC146:AC209" si="51">$D$4-Z146</f>
        <v>100</v>
      </c>
      <c r="AD146" s="47"/>
      <c r="AE146" s="26">
        <f t="shared" ref="AE146:AE209" si="52">IF(OR(H146&lt;AA146,H146&gt;AG146),1,0)</f>
        <v>0</v>
      </c>
      <c r="AF146" s="34">
        <v>0</v>
      </c>
      <c r="AG146" s="25">
        <f t="shared" ref="AG146:AG209" si="53">1-(AH146/$E$4)-(1-$E$6)</f>
        <v>1</v>
      </c>
      <c r="AH146" s="10">
        <f t="shared" ref="AH146:AH209" si="54">AF146*IF(AJ$17="DC",0.25,IF(AJ$17="DM",0.5,1))</f>
        <v>0</v>
      </c>
      <c r="AI146" s="26">
        <f t="shared" ref="AI146:AI209" si="55">AF146-$D$4</f>
        <v>-100</v>
      </c>
      <c r="AJ146" s="47"/>
    </row>
    <row r="147" spans="2:36" ht="14.45">
      <c r="B147" s="22">
        <f t="shared" ref="B147:B210" si="56">B146+1/(48*30)</f>
        <v>9.0972222222222024E-2</v>
      </c>
      <c r="D147" s="57" t="s">
        <v>109</v>
      </c>
      <c r="F147" s="31">
        <v>0</v>
      </c>
      <c r="G147" s="31">
        <v>0</v>
      </c>
      <c r="H147" s="52">
        <f t="shared" ref="H147:H210" si="57">H146-(IF((F146+G146)&gt;0,(((F146+G146)*(1/60))/$E$8),(((F146+G146)*(1/60))*$D$8))/$E$4)</f>
        <v>0.52675438596491264</v>
      </c>
      <c r="I147" s="44"/>
      <c r="J147" s="54">
        <f t="shared" si="42"/>
        <v>24.907663896583546</v>
      </c>
      <c r="K147" s="55">
        <f t="shared" si="43"/>
        <v>25.020833333333346</v>
      </c>
      <c r="L147" s="54">
        <f>MIN(J$136:$J147)</f>
        <v>24.907663896583546</v>
      </c>
      <c r="M147" s="55">
        <f>MIN(K$136:$K147)</f>
        <v>25.020833333333346</v>
      </c>
      <c r="N147" s="24">
        <f t="shared" si="44"/>
        <v>-49.815327793167093</v>
      </c>
      <c r="O147" s="24">
        <f t="shared" si="45"/>
        <v>50.041666666666693</v>
      </c>
      <c r="P147" s="45"/>
      <c r="Q147" s="52">
        <f t="shared" ref="Q147:Q210" si="58">Q146-(IF((F146)&gt;0,(((F146)*(1/60))/$E$8),(((F146)*(1/60))*$D$8))/$E$4)</f>
        <v>1</v>
      </c>
      <c r="R147" s="24">
        <f t="shared" si="46"/>
        <v>0</v>
      </c>
      <c r="S147" s="24">
        <f t="shared" si="47"/>
        <v>47.5</v>
      </c>
      <c r="T147" s="45"/>
      <c r="U147" s="36">
        <f t="shared" si="48"/>
        <v>0</v>
      </c>
      <c r="V147" s="36">
        <f t="shared" ref="V147:V210" si="59">V146+U146</f>
        <v>19.728070175438596</v>
      </c>
      <c r="W147" s="24">
        <f t="shared" ref="W147:W210" si="60">R147+V147</f>
        <v>19.728070175438596</v>
      </c>
      <c r="X147" s="24">
        <f t="shared" ref="X147:X210" si="61">S147-V147</f>
        <v>27.771929824561404</v>
      </c>
      <c r="Y147" s="46"/>
      <c r="Z147" s="34">
        <v>0</v>
      </c>
      <c r="AA147" s="25">
        <f t="shared" si="49"/>
        <v>0</v>
      </c>
      <c r="AB147" s="10">
        <f t="shared" si="50"/>
        <v>0</v>
      </c>
      <c r="AC147" s="26">
        <f t="shared" si="51"/>
        <v>100</v>
      </c>
      <c r="AD147" s="47"/>
      <c r="AE147" s="26">
        <f t="shared" si="52"/>
        <v>0</v>
      </c>
      <c r="AF147" s="34">
        <v>0</v>
      </c>
      <c r="AG147" s="25">
        <f t="shared" si="53"/>
        <v>1</v>
      </c>
      <c r="AH147" s="10">
        <f t="shared" si="54"/>
        <v>0</v>
      </c>
      <c r="AI147" s="26">
        <f t="shared" si="55"/>
        <v>-100</v>
      </c>
      <c r="AJ147" s="47"/>
    </row>
    <row r="148" spans="2:36" ht="14.45">
      <c r="B148" s="22">
        <f t="shared" si="56"/>
        <v>9.1666666666666466E-2</v>
      </c>
      <c r="D148" s="57" t="s">
        <v>109</v>
      </c>
      <c r="F148" s="31">
        <v>0</v>
      </c>
      <c r="G148" s="31">
        <v>0</v>
      </c>
      <c r="H148" s="52">
        <f t="shared" si="57"/>
        <v>0.52675438596491264</v>
      </c>
      <c r="I148" s="44"/>
      <c r="J148" s="54">
        <f t="shared" si="42"/>
        <v>24.907663896583546</v>
      </c>
      <c r="K148" s="55">
        <f t="shared" si="43"/>
        <v>25.020833333333346</v>
      </c>
      <c r="L148" s="54">
        <f>MIN(J$136:$J148)</f>
        <v>24.907663896583546</v>
      </c>
      <c r="M148" s="55">
        <f>MIN(K$136:$K148)</f>
        <v>25.020833333333346</v>
      </c>
      <c r="N148" s="24">
        <f t="shared" si="44"/>
        <v>-49.815327793167093</v>
      </c>
      <c r="O148" s="24">
        <f t="shared" si="45"/>
        <v>50.041666666666693</v>
      </c>
      <c r="P148" s="45"/>
      <c r="Q148" s="52">
        <f t="shared" si="58"/>
        <v>1</v>
      </c>
      <c r="R148" s="24">
        <f t="shared" si="46"/>
        <v>0</v>
      </c>
      <c r="S148" s="24">
        <f t="shared" si="47"/>
        <v>47.5</v>
      </c>
      <c r="T148" s="45"/>
      <c r="U148" s="36">
        <f t="shared" si="48"/>
        <v>0</v>
      </c>
      <c r="V148" s="36">
        <f t="shared" si="59"/>
        <v>19.728070175438596</v>
      </c>
      <c r="W148" s="24">
        <f t="shared" si="60"/>
        <v>19.728070175438596</v>
      </c>
      <c r="X148" s="24">
        <f t="shared" si="61"/>
        <v>27.771929824561404</v>
      </c>
      <c r="Y148" s="46"/>
      <c r="Z148" s="34">
        <v>0</v>
      </c>
      <c r="AA148" s="25">
        <f t="shared" si="49"/>
        <v>0</v>
      </c>
      <c r="AB148" s="10">
        <f t="shared" si="50"/>
        <v>0</v>
      </c>
      <c r="AC148" s="26">
        <f t="shared" si="51"/>
        <v>100</v>
      </c>
      <c r="AD148" s="47"/>
      <c r="AE148" s="26">
        <f t="shared" si="52"/>
        <v>0</v>
      </c>
      <c r="AF148" s="34">
        <v>0</v>
      </c>
      <c r="AG148" s="25">
        <f t="shared" si="53"/>
        <v>1</v>
      </c>
      <c r="AH148" s="10">
        <f t="shared" si="54"/>
        <v>0</v>
      </c>
      <c r="AI148" s="26">
        <f t="shared" si="55"/>
        <v>-100</v>
      </c>
      <c r="AJ148" s="47"/>
    </row>
    <row r="149" spans="2:36" ht="14.45">
      <c r="B149" s="22">
        <f t="shared" si="56"/>
        <v>9.2361111111110908E-2</v>
      </c>
      <c r="D149" s="57" t="s">
        <v>109</v>
      </c>
      <c r="F149" s="31">
        <v>0</v>
      </c>
      <c r="G149" s="31">
        <v>0</v>
      </c>
      <c r="H149" s="52">
        <f t="shared" si="57"/>
        <v>0.52675438596491264</v>
      </c>
      <c r="I149" s="44"/>
      <c r="J149" s="54">
        <f t="shared" si="42"/>
        <v>24.907663896583546</v>
      </c>
      <c r="K149" s="55">
        <f t="shared" si="43"/>
        <v>25.020833333333346</v>
      </c>
      <c r="L149" s="54">
        <f>MIN(J$136:$J149)</f>
        <v>24.907663896583546</v>
      </c>
      <c r="M149" s="55">
        <f>MIN(K$136:$K149)</f>
        <v>25.020833333333346</v>
      </c>
      <c r="N149" s="24">
        <f t="shared" si="44"/>
        <v>-49.815327793167093</v>
      </c>
      <c r="O149" s="24">
        <f t="shared" si="45"/>
        <v>50.041666666666693</v>
      </c>
      <c r="P149" s="45"/>
      <c r="Q149" s="52">
        <f t="shared" si="58"/>
        <v>1</v>
      </c>
      <c r="R149" s="24">
        <f t="shared" si="46"/>
        <v>0</v>
      </c>
      <c r="S149" s="24">
        <f t="shared" si="47"/>
        <v>47.5</v>
      </c>
      <c r="T149" s="45"/>
      <c r="U149" s="36">
        <f t="shared" si="48"/>
        <v>0</v>
      </c>
      <c r="V149" s="36">
        <f t="shared" si="59"/>
        <v>19.728070175438596</v>
      </c>
      <c r="W149" s="24">
        <f t="shared" si="60"/>
        <v>19.728070175438596</v>
      </c>
      <c r="X149" s="24">
        <f t="shared" si="61"/>
        <v>27.771929824561404</v>
      </c>
      <c r="Y149" s="46"/>
      <c r="Z149" s="34">
        <v>0</v>
      </c>
      <c r="AA149" s="25">
        <f t="shared" si="49"/>
        <v>0</v>
      </c>
      <c r="AB149" s="10">
        <f t="shared" si="50"/>
        <v>0</v>
      </c>
      <c r="AC149" s="26">
        <f t="shared" si="51"/>
        <v>100</v>
      </c>
      <c r="AD149" s="47"/>
      <c r="AE149" s="26">
        <f t="shared" si="52"/>
        <v>0</v>
      </c>
      <c r="AF149" s="34">
        <v>0</v>
      </c>
      <c r="AG149" s="25">
        <f t="shared" si="53"/>
        <v>1</v>
      </c>
      <c r="AH149" s="10">
        <f t="shared" si="54"/>
        <v>0</v>
      </c>
      <c r="AI149" s="26">
        <f t="shared" si="55"/>
        <v>-100</v>
      </c>
      <c r="AJ149" s="47"/>
    </row>
    <row r="150" spans="2:36" ht="14.45">
      <c r="B150" s="22">
        <f t="shared" si="56"/>
        <v>9.305555555555535E-2</v>
      </c>
      <c r="D150" s="57" t="s">
        <v>109</v>
      </c>
      <c r="F150" s="31">
        <v>0</v>
      </c>
      <c r="G150" s="31">
        <v>0</v>
      </c>
      <c r="H150" s="52">
        <f t="shared" si="57"/>
        <v>0.52675438596491264</v>
      </c>
      <c r="I150" s="44"/>
      <c r="J150" s="54">
        <f t="shared" si="42"/>
        <v>24.907663896583546</v>
      </c>
      <c r="K150" s="55">
        <f t="shared" si="43"/>
        <v>25.020833333333346</v>
      </c>
      <c r="L150" s="54">
        <f>MIN(J$136:$J150)</f>
        <v>24.907663896583546</v>
      </c>
      <c r="M150" s="55">
        <f>MIN(K$136:$K150)</f>
        <v>25.020833333333346</v>
      </c>
      <c r="N150" s="24">
        <f t="shared" si="44"/>
        <v>-49.815327793167093</v>
      </c>
      <c r="O150" s="24">
        <f t="shared" si="45"/>
        <v>50.041666666666693</v>
      </c>
      <c r="P150" s="45"/>
      <c r="Q150" s="52">
        <f t="shared" si="58"/>
        <v>1</v>
      </c>
      <c r="R150" s="24">
        <f t="shared" si="46"/>
        <v>0</v>
      </c>
      <c r="S150" s="24">
        <f t="shared" si="47"/>
        <v>47.5</v>
      </c>
      <c r="T150" s="45"/>
      <c r="U150" s="36">
        <f t="shared" si="48"/>
        <v>0</v>
      </c>
      <c r="V150" s="36">
        <f t="shared" si="59"/>
        <v>19.728070175438596</v>
      </c>
      <c r="W150" s="24">
        <f t="shared" si="60"/>
        <v>19.728070175438596</v>
      </c>
      <c r="X150" s="24">
        <f t="shared" si="61"/>
        <v>27.771929824561404</v>
      </c>
      <c r="Y150" s="46"/>
      <c r="Z150" s="34">
        <v>0</v>
      </c>
      <c r="AA150" s="25">
        <f t="shared" si="49"/>
        <v>0</v>
      </c>
      <c r="AB150" s="10">
        <f t="shared" si="50"/>
        <v>0</v>
      </c>
      <c r="AC150" s="26">
        <f t="shared" si="51"/>
        <v>100</v>
      </c>
      <c r="AD150" s="47"/>
      <c r="AE150" s="26">
        <f t="shared" si="52"/>
        <v>0</v>
      </c>
      <c r="AF150" s="34">
        <v>0</v>
      </c>
      <c r="AG150" s="25">
        <f t="shared" si="53"/>
        <v>1</v>
      </c>
      <c r="AH150" s="10">
        <f t="shared" si="54"/>
        <v>0</v>
      </c>
      <c r="AI150" s="26">
        <f t="shared" si="55"/>
        <v>-100</v>
      </c>
      <c r="AJ150" s="47"/>
    </row>
    <row r="151" spans="2:36" ht="14.45">
      <c r="B151" s="22">
        <f t="shared" si="56"/>
        <v>9.3749999999999792E-2</v>
      </c>
      <c r="D151" s="57" t="s">
        <v>109</v>
      </c>
      <c r="F151" s="31">
        <v>0</v>
      </c>
      <c r="G151" s="31">
        <v>0</v>
      </c>
      <c r="H151" s="52">
        <f t="shared" si="57"/>
        <v>0.52675438596491264</v>
      </c>
      <c r="I151" s="44"/>
      <c r="J151" s="54">
        <f t="shared" si="42"/>
        <v>24.907663896583546</v>
      </c>
      <c r="K151" s="55">
        <f t="shared" si="43"/>
        <v>25.020833333333346</v>
      </c>
      <c r="L151" s="54">
        <f>MIN(J$136:$J151)</f>
        <v>24.907663896583546</v>
      </c>
      <c r="M151" s="55">
        <f>MIN(K$136:$K151)</f>
        <v>25.020833333333346</v>
      </c>
      <c r="N151" s="24">
        <f t="shared" si="44"/>
        <v>-49.815327793167093</v>
      </c>
      <c r="O151" s="24">
        <f t="shared" si="45"/>
        <v>50.041666666666693</v>
      </c>
      <c r="P151" s="45"/>
      <c r="Q151" s="52">
        <f t="shared" si="58"/>
        <v>1</v>
      </c>
      <c r="R151" s="24">
        <f t="shared" si="46"/>
        <v>0</v>
      </c>
      <c r="S151" s="24">
        <f t="shared" si="47"/>
        <v>47.5</v>
      </c>
      <c r="T151" s="45"/>
      <c r="U151" s="36">
        <f t="shared" si="48"/>
        <v>0</v>
      </c>
      <c r="V151" s="36">
        <f t="shared" si="59"/>
        <v>19.728070175438596</v>
      </c>
      <c r="W151" s="24">
        <f t="shared" si="60"/>
        <v>19.728070175438596</v>
      </c>
      <c r="X151" s="24">
        <f t="shared" si="61"/>
        <v>27.771929824561404</v>
      </c>
      <c r="Y151" s="46"/>
      <c r="Z151" s="34">
        <v>0</v>
      </c>
      <c r="AA151" s="25">
        <f t="shared" si="49"/>
        <v>0</v>
      </c>
      <c r="AB151" s="10">
        <f t="shared" si="50"/>
        <v>0</v>
      </c>
      <c r="AC151" s="26">
        <f t="shared" si="51"/>
        <v>100</v>
      </c>
      <c r="AD151" s="47"/>
      <c r="AE151" s="26">
        <f t="shared" si="52"/>
        <v>0</v>
      </c>
      <c r="AF151" s="34">
        <v>0</v>
      </c>
      <c r="AG151" s="25">
        <f t="shared" si="53"/>
        <v>1</v>
      </c>
      <c r="AH151" s="10">
        <f t="shared" si="54"/>
        <v>0</v>
      </c>
      <c r="AI151" s="26">
        <f t="shared" si="55"/>
        <v>-100</v>
      </c>
      <c r="AJ151" s="47"/>
    </row>
    <row r="152" spans="2:36" ht="14.45">
      <c r="B152" s="22">
        <f t="shared" si="56"/>
        <v>9.4444444444444234E-2</v>
      </c>
      <c r="D152" s="57" t="s">
        <v>109</v>
      </c>
      <c r="F152" s="31">
        <v>0</v>
      </c>
      <c r="G152" s="31">
        <v>0</v>
      </c>
      <c r="H152" s="52">
        <f t="shared" si="57"/>
        <v>0.52675438596491264</v>
      </c>
      <c r="I152" s="44"/>
      <c r="J152" s="54">
        <f t="shared" si="42"/>
        <v>24.907663896583546</v>
      </c>
      <c r="K152" s="55">
        <f t="shared" si="43"/>
        <v>25.020833333333346</v>
      </c>
      <c r="L152" s="54">
        <f>MIN(J$136:$J152)</f>
        <v>24.907663896583546</v>
      </c>
      <c r="M152" s="55">
        <f>MIN(K$136:$K152)</f>
        <v>25.020833333333346</v>
      </c>
      <c r="N152" s="24">
        <f t="shared" si="44"/>
        <v>-49.815327793167093</v>
      </c>
      <c r="O152" s="24">
        <f t="shared" si="45"/>
        <v>50.041666666666693</v>
      </c>
      <c r="P152" s="45"/>
      <c r="Q152" s="52">
        <f t="shared" si="58"/>
        <v>1</v>
      </c>
      <c r="R152" s="24">
        <f t="shared" si="46"/>
        <v>0</v>
      </c>
      <c r="S152" s="24">
        <f t="shared" si="47"/>
        <v>47.5</v>
      </c>
      <c r="T152" s="45"/>
      <c r="U152" s="36">
        <f t="shared" si="48"/>
        <v>0</v>
      </c>
      <c r="V152" s="36">
        <f t="shared" si="59"/>
        <v>19.728070175438596</v>
      </c>
      <c r="W152" s="24">
        <f t="shared" si="60"/>
        <v>19.728070175438596</v>
      </c>
      <c r="X152" s="24">
        <f t="shared" si="61"/>
        <v>27.771929824561404</v>
      </c>
      <c r="Y152" s="46"/>
      <c r="Z152" s="34">
        <v>0</v>
      </c>
      <c r="AA152" s="25">
        <f t="shared" si="49"/>
        <v>0</v>
      </c>
      <c r="AB152" s="10">
        <f t="shared" si="50"/>
        <v>0</v>
      </c>
      <c r="AC152" s="26">
        <f t="shared" si="51"/>
        <v>100</v>
      </c>
      <c r="AD152" s="47"/>
      <c r="AE152" s="26">
        <f t="shared" si="52"/>
        <v>0</v>
      </c>
      <c r="AF152" s="34">
        <v>0</v>
      </c>
      <c r="AG152" s="25">
        <f t="shared" si="53"/>
        <v>1</v>
      </c>
      <c r="AH152" s="10">
        <f t="shared" si="54"/>
        <v>0</v>
      </c>
      <c r="AI152" s="26">
        <f t="shared" si="55"/>
        <v>-100</v>
      </c>
      <c r="AJ152" s="47"/>
    </row>
    <row r="153" spans="2:36" ht="14.45">
      <c r="B153" s="22">
        <f t="shared" si="56"/>
        <v>9.5138888888888676E-2</v>
      </c>
      <c r="D153" s="57" t="s">
        <v>109</v>
      </c>
      <c r="F153" s="31">
        <v>0</v>
      </c>
      <c r="G153" s="31">
        <v>0</v>
      </c>
      <c r="H153" s="52">
        <f t="shared" si="57"/>
        <v>0.52675438596491264</v>
      </c>
      <c r="I153" s="44"/>
      <c r="J153" s="54">
        <f t="shared" si="42"/>
        <v>24.907663896583546</v>
      </c>
      <c r="K153" s="55">
        <f t="shared" si="43"/>
        <v>25.020833333333346</v>
      </c>
      <c r="L153" s="54">
        <f>MIN(J$136:$J153)</f>
        <v>24.907663896583546</v>
      </c>
      <c r="M153" s="55">
        <f>MIN(K$136:$K153)</f>
        <v>25.020833333333346</v>
      </c>
      <c r="N153" s="24">
        <f t="shared" si="44"/>
        <v>-49.815327793167093</v>
      </c>
      <c r="O153" s="24">
        <f t="shared" si="45"/>
        <v>50.041666666666693</v>
      </c>
      <c r="P153" s="45"/>
      <c r="Q153" s="52">
        <f t="shared" si="58"/>
        <v>1</v>
      </c>
      <c r="R153" s="24">
        <f t="shared" si="46"/>
        <v>0</v>
      </c>
      <c r="S153" s="24">
        <f t="shared" si="47"/>
        <v>47.5</v>
      </c>
      <c r="T153" s="45"/>
      <c r="U153" s="36">
        <f t="shared" si="48"/>
        <v>0</v>
      </c>
      <c r="V153" s="36">
        <f t="shared" si="59"/>
        <v>19.728070175438596</v>
      </c>
      <c r="W153" s="24">
        <f t="shared" si="60"/>
        <v>19.728070175438596</v>
      </c>
      <c r="X153" s="24">
        <f t="shared" si="61"/>
        <v>27.771929824561404</v>
      </c>
      <c r="Y153" s="46"/>
      <c r="Z153" s="34">
        <v>0</v>
      </c>
      <c r="AA153" s="25">
        <f t="shared" si="49"/>
        <v>0</v>
      </c>
      <c r="AB153" s="10">
        <f t="shared" si="50"/>
        <v>0</v>
      </c>
      <c r="AC153" s="26">
        <f t="shared" si="51"/>
        <v>100</v>
      </c>
      <c r="AD153" s="47"/>
      <c r="AE153" s="26">
        <f t="shared" si="52"/>
        <v>0</v>
      </c>
      <c r="AF153" s="34">
        <v>0</v>
      </c>
      <c r="AG153" s="25">
        <f t="shared" si="53"/>
        <v>1</v>
      </c>
      <c r="AH153" s="10">
        <f t="shared" si="54"/>
        <v>0</v>
      </c>
      <c r="AI153" s="26">
        <f t="shared" si="55"/>
        <v>-100</v>
      </c>
      <c r="AJ153" s="47"/>
    </row>
    <row r="154" spans="2:36" ht="14.45">
      <c r="B154" s="22">
        <f t="shared" si="56"/>
        <v>9.5833333333333118E-2</v>
      </c>
      <c r="D154" s="57" t="s">
        <v>109</v>
      </c>
      <c r="F154" s="31">
        <v>0</v>
      </c>
      <c r="G154" s="31">
        <v>0</v>
      </c>
      <c r="H154" s="52">
        <f t="shared" si="57"/>
        <v>0.52675438596491264</v>
      </c>
      <c r="I154" s="44"/>
      <c r="J154" s="54">
        <f t="shared" si="42"/>
        <v>24.907663896583546</v>
      </c>
      <c r="K154" s="55">
        <f t="shared" si="43"/>
        <v>25.020833333333346</v>
      </c>
      <c r="L154" s="54">
        <f>MIN(J$136:$J154)</f>
        <v>24.907663896583546</v>
      </c>
      <c r="M154" s="55">
        <f>MIN(K$136:$K154)</f>
        <v>25.020833333333346</v>
      </c>
      <c r="N154" s="24">
        <f t="shared" si="44"/>
        <v>-49.815327793167093</v>
      </c>
      <c r="O154" s="24">
        <f t="shared" si="45"/>
        <v>50.041666666666693</v>
      </c>
      <c r="P154" s="45"/>
      <c r="Q154" s="52">
        <f t="shared" si="58"/>
        <v>1</v>
      </c>
      <c r="R154" s="24">
        <f t="shared" si="46"/>
        <v>0</v>
      </c>
      <c r="S154" s="24">
        <f t="shared" si="47"/>
        <v>47.5</v>
      </c>
      <c r="T154" s="45"/>
      <c r="U154" s="36">
        <f t="shared" si="48"/>
        <v>0</v>
      </c>
      <c r="V154" s="36">
        <f t="shared" si="59"/>
        <v>19.728070175438596</v>
      </c>
      <c r="W154" s="24">
        <f t="shared" si="60"/>
        <v>19.728070175438596</v>
      </c>
      <c r="X154" s="24">
        <f t="shared" si="61"/>
        <v>27.771929824561404</v>
      </c>
      <c r="Y154" s="46"/>
      <c r="Z154" s="34">
        <v>0</v>
      </c>
      <c r="AA154" s="25">
        <f t="shared" si="49"/>
        <v>0</v>
      </c>
      <c r="AB154" s="10">
        <f t="shared" si="50"/>
        <v>0</v>
      </c>
      <c r="AC154" s="26">
        <f t="shared" si="51"/>
        <v>100</v>
      </c>
      <c r="AD154" s="47"/>
      <c r="AE154" s="26">
        <f t="shared" si="52"/>
        <v>0</v>
      </c>
      <c r="AF154" s="34">
        <v>0</v>
      </c>
      <c r="AG154" s="25">
        <f t="shared" si="53"/>
        <v>1</v>
      </c>
      <c r="AH154" s="10">
        <f t="shared" si="54"/>
        <v>0</v>
      </c>
      <c r="AI154" s="26">
        <f t="shared" si="55"/>
        <v>-100</v>
      </c>
      <c r="AJ154" s="47"/>
    </row>
    <row r="155" spans="2:36" ht="14.45">
      <c r="B155" s="22">
        <f t="shared" si="56"/>
        <v>9.652777777777756E-2</v>
      </c>
      <c r="D155" s="57" t="s">
        <v>109</v>
      </c>
      <c r="F155" s="31">
        <v>0</v>
      </c>
      <c r="G155" s="31">
        <v>0</v>
      </c>
      <c r="H155" s="52">
        <f t="shared" si="57"/>
        <v>0.52675438596491264</v>
      </c>
      <c r="I155" s="44"/>
      <c r="J155" s="54">
        <f t="shared" si="42"/>
        <v>24.907663896583546</v>
      </c>
      <c r="K155" s="55">
        <f t="shared" si="43"/>
        <v>25.020833333333346</v>
      </c>
      <c r="L155" s="54">
        <f>MIN(J$136:$J155)</f>
        <v>24.907663896583546</v>
      </c>
      <c r="M155" s="55">
        <f>MIN(K$136:$K155)</f>
        <v>25.020833333333346</v>
      </c>
      <c r="N155" s="24">
        <f t="shared" si="44"/>
        <v>-49.815327793167093</v>
      </c>
      <c r="O155" s="24">
        <f t="shared" si="45"/>
        <v>50.041666666666693</v>
      </c>
      <c r="P155" s="45"/>
      <c r="Q155" s="52">
        <f t="shared" si="58"/>
        <v>1</v>
      </c>
      <c r="R155" s="24">
        <f t="shared" si="46"/>
        <v>0</v>
      </c>
      <c r="S155" s="24">
        <f t="shared" si="47"/>
        <v>47.5</v>
      </c>
      <c r="T155" s="45"/>
      <c r="U155" s="36">
        <f t="shared" si="48"/>
        <v>0</v>
      </c>
      <c r="V155" s="36">
        <f t="shared" si="59"/>
        <v>19.728070175438596</v>
      </c>
      <c r="W155" s="24">
        <f t="shared" si="60"/>
        <v>19.728070175438596</v>
      </c>
      <c r="X155" s="24">
        <f t="shared" si="61"/>
        <v>27.771929824561404</v>
      </c>
      <c r="Y155" s="46"/>
      <c r="Z155" s="34">
        <v>0</v>
      </c>
      <c r="AA155" s="25">
        <f t="shared" si="49"/>
        <v>0</v>
      </c>
      <c r="AB155" s="10">
        <f t="shared" si="50"/>
        <v>0</v>
      </c>
      <c r="AC155" s="26">
        <f t="shared" si="51"/>
        <v>100</v>
      </c>
      <c r="AD155" s="47"/>
      <c r="AE155" s="26">
        <f t="shared" si="52"/>
        <v>0</v>
      </c>
      <c r="AF155" s="34">
        <v>0</v>
      </c>
      <c r="AG155" s="25">
        <f t="shared" si="53"/>
        <v>1</v>
      </c>
      <c r="AH155" s="10">
        <f t="shared" si="54"/>
        <v>0</v>
      </c>
      <c r="AI155" s="26">
        <f t="shared" si="55"/>
        <v>-100</v>
      </c>
      <c r="AJ155" s="47"/>
    </row>
    <row r="156" spans="2:36" ht="14.45">
      <c r="B156" s="22">
        <f t="shared" si="56"/>
        <v>9.7222222222222002E-2</v>
      </c>
      <c r="D156" s="57" t="s">
        <v>109</v>
      </c>
      <c r="F156" s="31">
        <v>0</v>
      </c>
      <c r="G156" s="31">
        <v>0</v>
      </c>
      <c r="H156" s="52">
        <f t="shared" si="57"/>
        <v>0.52675438596491264</v>
      </c>
      <c r="I156" s="44"/>
      <c r="J156" s="54">
        <f t="shared" si="42"/>
        <v>24.907663896583546</v>
      </c>
      <c r="K156" s="55">
        <f t="shared" si="43"/>
        <v>25.020833333333346</v>
      </c>
      <c r="L156" s="54">
        <f>MIN(J$136:$J156)</f>
        <v>24.907663896583546</v>
      </c>
      <c r="M156" s="55">
        <f>MIN(K$136:$K156)</f>
        <v>25.020833333333346</v>
      </c>
      <c r="N156" s="24">
        <f t="shared" si="44"/>
        <v>-49.815327793167093</v>
      </c>
      <c r="O156" s="24">
        <f t="shared" si="45"/>
        <v>50.041666666666693</v>
      </c>
      <c r="P156" s="45"/>
      <c r="Q156" s="52">
        <f t="shared" si="58"/>
        <v>1</v>
      </c>
      <c r="R156" s="24">
        <f t="shared" si="46"/>
        <v>0</v>
      </c>
      <c r="S156" s="24">
        <f t="shared" si="47"/>
        <v>47.5</v>
      </c>
      <c r="T156" s="45"/>
      <c r="U156" s="36">
        <f t="shared" si="48"/>
        <v>0</v>
      </c>
      <c r="V156" s="36">
        <f t="shared" si="59"/>
        <v>19.728070175438596</v>
      </c>
      <c r="W156" s="24">
        <f t="shared" si="60"/>
        <v>19.728070175438596</v>
      </c>
      <c r="X156" s="24">
        <f t="shared" si="61"/>
        <v>27.771929824561404</v>
      </c>
      <c r="Y156" s="46"/>
      <c r="Z156" s="34">
        <v>0</v>
      </c>
      <c r="AA156" s="25">
        <f t="shared" si="49"/>
        <v>0</v>
      </c>
      <c r="AB156" s="10">
        <f t="shared" si="50"/>
        <v>0</v>
      </c>
      <c r="AC156" s="26">
        <f t="shared" si="51"/>
        <v>100</v>
      </c>
      <c r="AD156" s="47"/>
      <c r="AE156" s="26">
        <f t="shared" si="52"/>
        <v>0</v>
      </c>
      <c r="AF156" s="34">
        <v>0</v>
      </c>
      <c r="AG156" s="25">
        <f t="shared" si="53"/>
        <v>1</v>
      </c>
      <c r="AH156" s="10">
        <f t="shared" si="54"/>
        <v>0</v>
      </c>
      <c r="AI156" s="26">
        <f t="shared" si="55"/>
        <v>-100</v>
      </c>
      <c r="AJ156" s="47"/>
    </row>
    <row r="157" spans="2:36" ht="14.45">
      <c r="B157" s="22">
        <f t="shared" si="56"/>
        <v>9.7916666666666444E-2</v>
      </c>
      <c r="D157" s="57" t="s">
        <v>109</v>
      </c>
      <c r="F157" s="31">
        <v>0</v>
      </c>
      <c r="G157" s="31">
        <v>0</v>
      </c>
      <c r="H157" s="52">
        <f t="shared" si="57"/>
        <v>0.52675438596491264</v>
      </c>
      <c r="I157" s="44"/>
      <c r="J157" s="54">
        <f t="shared" si="42"/>
        <v>24.907663896583546</v>
      </c>
      <c r="K157" s="55">
        <f t="shared" si="43"/>
        <v>25.020833333333346</v>
      </c>
      <c r="L157" s="54">
        <f>MIN(J$136:$J157)</f>
        <v>24.907663896583546</v>
      </c>
      <c r="M157" s="55">
        <f>MIN(K$136:$K157)</f>
        <v>25.020833333333346</v>
      </c>
      <c r="N157" s="24">
        <f t="shared" si="44"/>
        <v>-49.815327793167093</v>
      </c>
      <c r="O157" s="24">
        <f t="shared" si="45"/>
        <v>50.041666666666693</v>
      </c>
      <c r="P157" s="45"/>
      <c r="Q157" s="52">
        <f t="shared" si="58"/>
        <v>1</v>
      </c>
      <c r="R157" s="24">
        <f t="shared" si="46"/>
        <v>0</v>
      </c>
      <c r="S157" s="24">
        <f t="shared" si="47"/>
        <v>47.5</v>
      </c>
      <c r="T157" s="45"/>
      <c r="U157" s="36">
        <f t="shared" si="48"/>
        <v>0</v>
      </c>
      <c r="V157" s="36">
        <f t="shared" si="59"/>
        <v>19.728070175438596</v>
      </c>
      <c r="W157" s="24">
        <f t="shared" si="60"/>
        <v>19.728070175438596</v>
      </c>
      <c r="X157" s="24">
        <f t="shared" si="61"/>
        <v>27.771929824561404</v>
      </c>
      <c r="Y157" s="46"/>
      <c r="Z157" s="34">
        <v>0</v>
      </c>
      <c r="AA157" s="25">
        <f t="shared" si="49"/>
        <v>0</v>
      </c>
      <c r="AB157" s="10">
        <f t="shared" si="50"/>
        <v>0</v>
      </c>
      <c r="AC157" s="26">
        <f t="shared" si="51"/>
        <v>100</v>
      </c>
      <c r="AD157" s="47"/>
      <c r="AE157" s="26">
        <f t="shared" si="52"/>
        <v>0</v>
      </c>
      <c r="AF157" s="34">
        <v>0</v>
      </c>
      <c r="AG157" s="25">
        <f t="shared" si="53"/>
        <v>1</v>
      </c>
      <c r="AH157" s="10">
        <f t="shared" si="54"/>
        <v>0</v>
      </c>
      <c r="AI157" s="26">
        <f t="shared" si="55"/>
        <v>-100</v>
      </c>
      <c r="AJ157" s="47"/>
    </row>
    <row r="158" spans="2:36" ht="14.45">
      <c r="B158" s="22">
        <f t="shared" si="56"/>
        <v>9.8611111111110886E-2</v>
      </c>
      <c r="D158" s="57" t="s">
        <v>109</v>
      </c>
      <c r="F158" s="31">
        <v>0</v>
      </c>
      <c r="G158" s="31">
        <v>0</v>
      </c>
      <c r="H158" s="52">
        <f t="shared" si="57"/>
        <v>0.52675438596491264</v>
      </c>
      <c r="I158" s="44"/>
      <c r="J158" s="54">
        <f t="shared" si="42"/>
        <v>24.907663896583546</v>
      </c>
      <c r="K158" s="55">
        <f t="shared" si="43"/>
        <v>25.020833333333346</v>
      </c>
      <c r="L158" s="54">
        <f>MIN(J$136:$J158)</f>
        <v>24.907663896583546</v>
      </c>
      <c r="M158" s="55">
        <f>MIN(K$136:$K158)</f>
        <v>25.020833333333346</v>
      </c>
      <c r="N158" s="24">
        <f t="shared" si="44"/>
        <v>-49.815327793167093</v>
      </c>
      <c r="O158" s="24">
        <f t="shared" si="45"/>
        <v>50.041666666666693</v>
      </c>
      <c r="P158" s="45"/>
      <c r="Q158" s="52">
        <f t="shared" si="58"/>
        <v>1</v>
      </c>
      <c r="R158" s="24">
        <f t="shared" si="46"/>
        <v>0</v>
      </c>
      <c r="S158" s="24">
        <f t="shared" si="47"/>
        <v>47.5</v>
      </c>
      <c r="T158" s="45"/>
      <c r="U158" s="36">
        <f t="shared" si="48"/>
        <v>0</v>
      </c>
      <c r="V158" s="36">
        <f t="shared" si="59"/>
        <v>19.728070175438596</v>
      </c>
      <c r="W158" s="24">
        <f t="shared" si="60"/>
        <v>19.728070175438596</v>
      </c>
      <c r="X158" s="24">
        <f t="shared" si="61"/>
        <v>27.771929824561404</v>
      </c>
      <c r="Y158" s="46"/>
      <c r="Z158" s="34">
        <v>0</v>
      </c>
      <c r="AA158" s="25">
        <f t="shared" si="49"/>
        <v>0</v>
      </c>
      <c r="AB158" s="10">
        <f t="shared" si="50"/>
        <v>0</v>
      </c>
      <c r="AC158" s="26">
        <f t="shared" si="51"/>
        <v>100</v>
      </c>
      <c r="AD158" s="47"/>
      <c r="AE158" s="26">
        <f t="shared" si="52"/>
        <v>0</v>
      </c>
      <c r="AF158" s="34">
        <v>0</v>
      </c>
      <c r="AG158" s="25">
        <f t="shared" si="53"/>
        <v>1</v>
      </c>
      <c r="AH158" s="10">
        <f t="shared" si="54"/>
        <v>0</v>
      </c>
      <c r="AI158" s="26">
        <f t="shared" si="55"/>
        <v>-100</v>
      </c>
      <c r="AJ158" s="47"/>
    </row>
    <row r="159" spans="2:36" ht="14.45">
      <c r="B159" s="22">
        <f t="shared" si="56"/>
        <v>9.9305555555555328E-2</v>
      </c>
      <c r="D159" s="57" t="s">
        <v>109</v>
      </c>
      <c r="F159" s="31">
        <v>0</v>
      </c>
      <c r="G159" s="31">
        <v>0</v>
      </c>
      <c r="H159" s="52">
        <f t="shared" si="57"/>
        <v>0.52675438596491264</v>
      </c>
      <c r="I159" s="44"/>
      <c r="J159" s="54">
        <f t="shared" si="42"/>
        <v>24.907663896583546</v>
      </c>
      <c r="K159" s="55">
        <f t="shared" si="43"/>
        <v>25.020833333333346</v>
      </c>
      <c r="L159" s="54">
        <f>MIN(J$136:$J159)</f>
        <v>24.907663896583546</v>
      </c>
      <c r="M159" s="55">
        <f>MIN(K$136:$K159)</f>
        <v>25.020833333333346</v>
      </c>
      <c r="N159" s="24">
        <f t="shared" si="44"/>
        <v>-49.815327793167093</v>
      </c>
      <c r="O159" s="24">
        <f t="shared" si="45"/>
        <v>50.041666666666693</v>
      </c>
      <c r="P159" s="45"/>
      <c r="Q159" s="52">
        <f t="shared" si="58"/>
        <v>1</v>
      </c>
      <c r="R159" s="24">
        <f t="shared" si="46"/>
        <v>0</v>
      </c>
      <c r="S159" s="24">
        <f t="shared" si="47"/>
        <v>47.5</v>
      </c>
      <c r="T159" s="45"/>
      <c r="U159" s="36">
        <f t="shared" si="48"/>
        <v>0</v>
      </c>
      <c r="V159" s="36">
        <f t="shared" si="59"/>
        <v>19.728070175438596</v>
      </c>
      <c r="W159" s="24">
        <f t="shared" si="60"/>
        <v>19.728070175438596</v>
      </c>
      <c r="X159" s="24">
        <f t="shared" si="61"/>
        <v>27.771929824561404</v>
      </c>
      <c r="Y159" s="46"/>
      <c r="Z159" s="34">
        <v>0</v>
      </c>
      <c r="AA159" s="25">
        <f t="shared" si="49"/>
        <v>0</v>
      </c>
      <c r="AB159" s="10">
        <f t="shared" si="50"/>
        <v>0</v>
      </c>
      <c r="AC159" s="26">
        <f t="shared" si="51"/>
        <v>100</v>
      </c>
      <c r="AD159" s="47"/>
      <c r="AE159" s="26">
        <f t="shared" si="52"/>
        <v>0</v>
      </c>
      <c r="AF159" s="34">
        <v>0</v>
      </c>
      <c r="AG159" s="25">
        <f t="shared" si="53"/>
        <v>1</v>
      </c>
      <c r="AH159" s="10">
        <f t="shared" si="54"/>
        <v>0</v>
      </c>
      <c r="AI159" s="26">
        <f t="shared" si="55"/>
        <v>-100</v>
      </c>
      <c r="AJ159" s="47"/>
    </row>
    <row r="160" spans="2:36" ht="14.45">
      <c r="B160" s="22">
        <f t="shared" si="56"/>
        <v>9.999999999999977E-2</v>
      </c>
      <c r="D160" s="57" t="s">
        <v>109</v>
      </c>
      <c r="F160" s="31">
        <v>0</v>
      </c>
      <c r="G160" s="31">
        <v>0</v>
      </c>
      <c r="H160" s="52">
        <f t="shared" si="57"/>
        <v>0.52675438596491264</v>
      </c>
      <c r="I160" s="44"/>
      <c r="J160" s="54">
        <f t="shared" si="42"/>
        <v>24.907663896583546</v>
      </c>
      <c r="K160" s="55">
        <f t="shared" si="43"/>
        <v>25.020833333333346</v>
      </c>
      <c r="L160" s="54">
        <f>MIN(J$136:$J160)</f>
        <v>24.907663896583546</v>
      </c>
      <c r="M160" s="55">
        <f>MIN(K$136:$K160)</f>
        <v>25.020833333333346</v>
      </c>
      <c r="N160" s="24">
        <f t="shared" si="44"/>
        <v>-49.815327793167093</v>
      </c>
      <c r="O160" s="24">
        <f t="shared" si="45"/>
        <v>50.041666666666693</v>
      </c>
      <c r="P160" s="45"/>
      <c r="Q160" s="52">
        <f t="shared" si="58"/>
        <v>1</v>
      </c>
      <c r="R160" s="24">
        <f t="shared" si="46"/>
        <v>0</v>
      </c>
      <c r="S160" s="24">
        <f t="shared" si="47"/>
        <v>47.5</v>
      </c>
      <c r="T160" s="45"/>
      <c r="U160" s="36">
        <f t="shared" si="48"/>
        <v>0</v>
      </c>
      <c r="V160" s="36">
        <f t="shared" si="59"/>
        <v>19.728070175438596</v>
      </c>
      <c r="W160" s="24">
        <f t="shared" si="60"/>
        <v>19.728070175438596</v>
      </c>
      <c r="X160" s="24">
        <f t="shared" si="61"/>
        <v>27.771929824561404</v>
      </c>
      <c r="Y160" s="46"/>
      <c r="Z160" s="34">
        <v>0</v>
      </c>
      <c r="AA160" s="25">
        <f t="shared" si="49"/>
        <v>0</v>
      </c>
      <c r="AB160" s="10">
        <f t="shared" si="50"/>
        <v>0</v>
      </c>
      <c r="AC160" s="26">
        <f t="shared" si="51"/>
        <v>100</v>
      </c>
      <c r="AD160" s="47"/>
      <c r="AE160" s="26">
        <f t="shared" si="52"/>
        <v>0</v>
      </c>
      <c r="AF160" s="34">
        <v>0</v>
      </c>
      <c r="AG160" s="25">
        <f t="shared" si="53"/>
        <v>1</v>
      </c>
      <c r="AH160" s="10">
        <f t="shared" si="54"/>
        <v>0</v>
      </c>
      <c r="AI160" s="26">
        <f t="shared" si="55"/>
        <v>-100</v>
      </c>
      <c r="AJ160" s="47"/>
    </row>
    <row r="161" spans="2:36" ht="14.45">
      <c r="B161" s="22">
        <f t="shared" si="56"/>
        <v>0.10069444444444421</v>
      </c>
      <c r="D161" s="57" t="s">
        <v>109</v>
      </c>
      <c r="F161" s="31">
        <v>0</v>
      </c>
      <c r="G161" s="31">
        <v>0</v>
      </c>
      <c r="H161" s="52">
        <f t="shared" si="57"/>
        <v>0.52675438596491264</v>
      </c>
      <c r="I161" s="44"/>
      <c r="J161" s="54">
        <f t="shared" si="42"/>
        <v>24.907663896583546</v>
      </c>
      <c r="K161" s="55">
        <f t="shared" si="43"/>
        <v>25.020833333333346</v>
      </c>
      <c r="L161" s="54">
        <f>MIN(J$136:$J161)</f>
        <v>24.907663896583546</v>
      </c>
      <c r="M161" s="55">
        <f>MIN(K$136:$K161)</f>
        <v>25.020833333333346</v>
      </c>
      <c r="N161" s="24">
        <f t="shared" si="44"/>
        <v>-49.815327793167093</v>
      </c>
      <c r="O161" s="24">
        <f t="shared" si="45"/>
        <v>50.041666666666693</v>
      </c>
      <c r="P161" s="45"/>
      <c r="Q161" s="52">
        <f t="shared" si="58"/>
        <v>1</v>
      </c>
      <c r="R161" s="24">
        <f t="shared" si="46"/>
        <v>0</v>
      </c>
      <c r="S161" s="24">
        <f t="shared" si="47"/>
        <v>47.5</v>
      </c>
      <c r="T161" s="45"/>
      <c r="U161" s="36">
        <f t="shared" si="48"/>
        <v>0</v>
      </c>
      <c r="V161" s="36">
        <f t="shared" si="59"/>
        <v>19.728070175438596</v>
      </c>
      <c r="W161" s="24">
        <f t="shared" si="60"/>
        <v>19.728070175438596</v>
      </c>
      <c r="X161" s="24">
        <f t="shared" si="61"/>
        <v>27.771929824561404</v>
      </c>
      <c r="Y161" s="46"/>
      <c r="Z161" s="34">
        <v>0</v>
      </c>
      <c r="AA161" s="25">
        <f t="shared" si="49"/>
        <v>0</v>
      </c>
      <c r="AB161" s="10">
        <f t="shared" si="50"/>
        <v>0</v>
      </c>
      <c r="AC161" s="26">
        <f t="shared" si="51"/>
        <v>100</v>
      </c>
      <c r="AD161" s="47"/>
      <c r="AE161" s="26">
        <f t="shared" si="52"/>
        <v>0</v>
      </c>
      <c r="AF161" s="34">
        <v>0</v>
      </c>
      <c r="AG161" s="25">
        <f t="shared" si="53"/>
        <v>1</v>
      </c>
      <c r="AH161" s="10">
        <f t="shared" si="54"/>
        <v>0</v>
      </c>
      <c r="AI161" s="26">
        <f t="shared" si="55"/>
        <v>-100</v>
      </c>
      <c r="AJ161" s="47"/>
    </row>
    <row r="162" spans="2:36" ht="14.45">
      <c r="B162" s="22">
        <f t="shared" si="56"/>
        <v>0.10138888888888865</v>
      </c>
      <c r="D162" s="57" t="s">
        <v>109</v>
      </c>
      <c r="F162" s="31">
        <v>0</v>
      </c>
      <c r="G162" s="31">
        <v>0</v>
      </c>
      <c r="H162" s="52">
        <f t="shared" si="57"/>
        <v>0.52675438596491264</v>
      </c>
      <c r="I162" s="44"/>
      <c r="J162" s="54">
        <f t="shared" si="42"/>
        <v>24.907663896583546</v>
      </c>
      <c r="K162" s="55">
        <f t="shared" si="43"/>
        <v>25.020833333333346</v>
      </c>
      <c r="L162" s="54">
        <f>MIN(J$136:$J162)</f>
        <v>24.907663896583546</v>
      </c>
      <c r="M162" s="55">
        <f>MIN(K$136:$K162)</f>
        <v>25.020833333333346</v>
      </c>
      <c r="N162" s="24">
        <f t="shared" si="44"/>
        <v>-49.815327793167093</v>
      </c>
      <c r="O162" s="24">
        <f t="shared" si="45"/>
        <v>50.041666666666693</v>
      </c>
      <c r="P162" s="45"/>
      <c r="Q162" s="52">
        <f t="shared" si="58"/>
        <v>1</v>
      </c>
      <c r="R162" s="24">
        <f t="shared" si="46"/>
        <v>0</v>
      </c>
      <c r="S162" s="24">
        <f t="shared" si="47"/>
        <v>47.5</v>
      </c>
      <c r="T162" s="45"/>
      <c r="U162" s="36">
        <f t="shared" si="48"/>
        <v>0</v>
      </c>
      <c r="V162" s="36">
        <f t="shared" si="59"/>
        <v>19.728070175438596</v>
      </c>
      <c r="W162" s="24">
        <f t="shared" si="60"/>
        <v>19.728070175438596</v>
      </c>
      <c r="X162" s="24">
        <f t="shared" si="61"/>
        <v>27.771929824561404</v>
      </c>
      <c r="Y162" s="46"/>
      <c r="Z162" s="34">
        <v>0</v>
      </c>
      <c r="AA162" s="25">
        <f t="shared" si="49"/>
        <v>0</v>
      </c>
      <c r="AB162" s="10">
        <f t="shared" si="50"/>
        <v>0</v>
      </c>
      <c r="AC162" s="26">
        <f t="shared" si="51"/>
        <v>100</v>
      </c>
      <c r="AD162" s="47"/>
      <c r="AE162" s="26">
        <f t="shared" si="52"/>
        <v>0</v>
      </c>
      <c r="AF162" s="34">
        <v>0</v>
      </c>
      <c r="AG162" s="25">
        <f t="shared" si="53"/>
        <v>1</v>
      </c>
      <c r="AH162" s="10">
        <f t="shared" si="54"/>
        <v>0</v>
      </c>
      <c r="AI162" s="26">
        <f t="shared" si="55"/>
        <v>-100</v>
      </c>
      <c r="AJ162" s="47"/>
    </row>
    <row r="163" spans="2:36" ht="14.45">
      <c r="B163" s="22">
        <f t="shared" si="56"/>
        <v>0.1020833333333331</v>
      </c>
      <c r="D163" s="57" t="s">
        <v>109</v>
      </c>
      <c r="F163" s="31">
        <v>0</v>
      </c>
      <c r="G163" s="31">
        <v>0</v>
      </c>
      <c r="H163" s="52">
        <f t="shared" si="57"/>
        <v>0.52675438596491264</v>
      </c>
      <c r="I163" s="44"/>
      <c r="J163" s="54">
        <f t="shared" si="42"/>
        <v>24.907663896583546</v>
      </c>
      <c r="K163" s="55">
        <f t="shared" si="43"/>
        <v>25.020833333333346</v>
      </c>
      <c r="L163" s="54">
        <f>MIN(J$136:$J163)</f>
        <v>24.907663896583546</v>
      </c>
      <c r="M163" s="55">
        <f>MIN(K$136:$K163)</f>
        <v>25.020833333333346</v>
      </c>
      <c r="N163" s="24">
        <f t="shared" si="44"/>
        <v>-49.815327793167093</v>
      </c>
      <c r="O163" s="24">
        <f t="shared" si="45"/>
        <v>50.041666666666693</v>
      </c>
      <c r="P163" s="45"/>
      <c r="Q163" s="52">
        <f t="shared" si="58"/>
        <v>1</v>
      </c>
      <c r="R163" s="24">
        <f t="shared" si="46"/>
        <v>0</v>
      </c>
      <c r="S163" s="24">
        <f t="shared" si="47"/>
        <v>47.5</v>
      </c>
      <c r="T163" s="45"/>
      <c r="U163" s="36">
        <f t="shared" si="48"/>
        <v>0</v>
      </c>
      <c r="V163" s="36">
        <f t="shared" si="59"/>
        <v>19.728070175438596</v>
      </c>
      <c r="W163" s="24">
        <f t="shared" si="60"/>
        <v>19.728070175438596</v>
      </c>
      <c r="X163" s="24">
        <f t="shared" si="61"/>
        <v>27.771929824561404</v>
      </c>
      <c r="Y163" s="46"/>
      <c r="Z163" s="34">
        <v>0</v>
      </c>
      <c r="AA163" s="25">
        <f t="shared" si="49"/>
        <v>0</v>
      </c>
      <c r="AB163" s="10">
        <f t="shared" si="50"/>
        <v>0</v>
      </c>
      <c r="AC163" s="26">
        <f t="shared" si="51"/>
        <v>100</v>
      </c>
      <c r="AD163" s="47"/>
      <c r="AE163" s="26">
        <f t="shared" si="52"/>
        <v>0</v>
      </c>
      <c r="AF163" s="34">
        <v>0</v>
      </c>
      <c r="AG163" s="25">
        <f t="shared" si="53"/>
        <v>1</v>
      </c>
      <c r="AH163" s="10">
        <f t="shared" si="54"/>
        <v>0</v>
      </c>
      <c r="AI163" s="26">
        <f t="shared" si="55"/>
        <v>-100</v>
      </c>
      <c r="AJ163" s="47"/>
    </row>
    <row r="164" spans="2:36" ht="14.45">
      <c r="B164" s="22">
        <f t="shared" si="56"/>
        <v>0.10277777777777754</v>
      </c>
      <c r="D164" s="57" t="s">
        <v>109</v>
      </c>
      <c r="F164" s="31">
        <v>0</v>
      </c>
      <c r="G164" s="31">
        <v>0</v>
      </c>
      <c r="H164" s="52">
        <f t="shared" si="57"/>
        <v>0.52675438596491264</v>
      </c>
      <c r="I164" s="44"/>
      <c r="J164" s="54">
        <f t="shared" si="42"/>
        <v>24.907663896583546</v>
      </c>
      <c r="K164" s="55">
        <f t="shared" si="43"/>
        <v>25.020833333333346</v>
      </c>
      <c r="L164" s="54">
        <f>MIN(J$136:$J164)</f>
        <v>24.907663896583546</v>
      </c>
      <c r="M164" s="55">
        <f>MIN(K$136:$K164)</f>
        <v>25.020833333333346</v>
      </c>
      <c r="N164" s="24">
        <f t="shared" si="44"/>
        <v>-49.815327793167093</v>
      </c>
      <c r="O164" s="24">
        <f t="shared" si="45"/>
        <v>50.041666666666693</v>
      </c>
      <c r="P164" s="45"/>
      <c r="Q164" s="52">
        <f t="shared" si="58"/>
        <v>1</v>
      </c>
      <c r="R164" s="24">
        <f t="shared" si="46"/>
        <v>0</v>
      </c>
      <c r="S164" s="24">
        <f t="shared" si="47"/>
        <v>47.5</v>
      </c>
      <c r="T164" s="45"/>
      <c r="U164" s="36">
        <f t="shared" si="48"/>
        <v>0</v>
      </c>
      <c r="V164" s="36">
        <f t="shared" si="59"/>
        <v>19.728070175438596</v>
      </c>
      <c r="W164" s="24">
        <f t="shared" si="60"/>
        <v>19.728070175438596</v>
      </c>
      <c r="X164" s="24">
        <f t="shared" si="61"/>
        <v>27.771929824561404</v>
      </c>
      <c r="Y164" s="46"/>
      <c r="Z164" s="34">
        <v>0</v>
      </c>
      <c r="AA164" s="25">
        <f t="shared" si="49"/>
        <v>0</v>
      </c>
      <c r="AB164" s="10">
        <f t="shared" si="50"/>
        <v>0</v>
      </c>
      <c r="AC164" s="26">
        <f t="shared" si="51"/>
        <v>100</v>
      </c>
      <c r="AD164" s="47"/>
      <c r="AE164" s="26">
        <f t="shared" si="52"/>
        <v>0</v>
      </c>
      <c r="AF164" s="34">
        <v>0</v>
      </c>
      <c r="AG164" s="25">
        <f t="shared" si="53"/>
        <v>1</v>
      </c>
      <c r="AH164" s="10">
        <f t="shared" si="54"/>
        <v>0</v>
      </c>
      <c r="AI164" s="26">
        <f t="shared" si="55"/>
        <v>-100</v>
      </c>
      <c r="AJ164" s="47"/>
    </row>
    <row r="165" spans="2:36" ht="14.45">
      <c r="B165" s="22">
        <f t="shared" si="56"/>
        <v>0.10347222222222198</v>
      </c>
      <c r="D165" s="57" t="s">
        <v>109</v>
      </c>
      <c r="F165" s="31">
        <v>0</v>
      </c>
      <c r="G165" s="31">
        <v>0</v>
      </c>
      <c r="H165" s="52">
        <f t="shared" si="57"/>
        <v>0.52675438596491264</v>
      </c>
      <c r="I165" s="44"/>
      <c r="J165" s="54">
        <f t="shared" si="42"/>
        <v>24.907663896583546</v>
      </c>
      <c r="K165" s="55">
        <f t="shared" si="43"/>
        <v>25.020833333333346</v>
      </c>
      <c r="L165" s="54">
        <f>MIN(J$136:$J165)</f>
        <v>24.907663896583546</v>
      </c>
      <c r="M165" s="55">
        <f>MIN(K$136:$K165)</f>
        <v>25.020833333333346</v>
      </c>
      <c r="N165" s="24">
        <f t="shared" si="44"/>
        <v>-49.815327793167093</v>
      </c>
      <c r="O165" s="24">
        <f t="shared" si="45"/>
        <v>50.041666666666693</v>
      </c>
      <c r="P165" s="45"/>
      <c r="Q165" s="52">
        <f t="shared" si="58"/>
        <v>1</v>
      </c>
      <c r="R165" s="24">
        <f t="shared" si="46"/>
        <v>0</v>
      </c>
      <c r="S165" s="24">
        <f t="shared" si="47"/>
        <v>47.5</v>
      </c>
      <c r="T165" s="45"/>
      <c r="U165" s="36">
        <f t="shared" si="48"/>
        <v>0</v>
      </c>
      <c r="V165" s="36">
        <f t="shared" si="59"/>
        <v>19.728070175438596</v>
      </c>
      <c r="W165" s="24">
        <f t="shared" si="60"/>
        <v>19.728070175438596</v>
      </c>
      <c r="X165" s="24">
        <f t="shared" si="61"/>
        <v>27.771929824561404</v>
      </c>
      <c r="Y165" s="46"/>
      <c r="Z165" s="34">
        <v>0</v>
      </c>
      <c r="AA165" s="25">
        <f t="shared" si="49"/>
        <v>0</v>
      </c>
      <c r="AB165" s="10">
        <f t="shared" si="50"/>
        <v>0</v>
      </c>
      <c r="AC165" s="26">
        <f t="shared" si="51"/>
        <v>100</v>
      </c>
      <c r="AD165" s="47"/>
      <c r="AE165" s="26">
        <f t="shared" si="52"/>
        <v>0</v>
      </c>
      <c r="AF165" s="34">
        <v>0</v>
      </c>
      <c r="AG165" s="25">
        <f t="shared" si="53"/>
        <v>1</v>
      </c>
      <c r="AH165" s="10">
        <f t="shared" si="54"/>
        <v>0</v>
      </c>
      <c r="AI165" s="26">
        <f t="shared" si="55"/>
        <v>-100</v>
      </c>
      <c r="AJ165" s="47"/>
    </row>
    <row r="166" spans="2:36" ht="14.45">
      <c r="B166" s="22">
        <f t="shared" si="56"/>
        <v>0.10416666666666642</v>
      </c>
      <c r="D166" s="57" t="s">
        <v>109</v>
      </c>
      <c r="F166" s="31">
        <v>0</v>
      </c>
      <c r="G166" s="31">
        <v>0</v>
      </c>
      <c r="H166" s="52">
        <f t="shared" si="57"/>
        <v>0.52675438596491264</v>
      </c>
      <c r="I166" s="44"/>
      <c r="J166" s="54">
        <f t="shared" si="42"/>
        <v>24.907663896583546</v>
      </c>
      <c r="K166" s="55">
        <f t="shared" si="43"/>
        <v>25.020833333333346</v>
      </c>
      <c r="L166" s="54">
        <f>MIN(J$136:$J166)</f>
        <v>24.907663896583546</v>
      </c>
      <c r="M166" s="55">
        <f>MIN(K$136:$K166)</f>
        <v>25.020833333333346</v>
      </c>
      <c r="N166" s="24">
        <f t="shared" si="44"/>
        <v>-49.815327793167093</v>
      </c>
      <c r="O166" s="24">
        <f t="shared" si="45"/>
        <v>50.041666666666693</v>
      </c>
      <c r="P166" s="45"/>
      <c r="Q166" s="52">
        <f t="shared" si="58"/>
        <v>1</v>
      </c>
      <c r="R166" s="24">
        <f t="shared" si="46"/>
        <v>0</v>
      </c>
      <c r="S166" s="24">
        <f t="shared" si="47"/>
        <v>47.5</v>
      </c>
      <c r="T166" s="45"/>
      <c r="U166" s="36">
        <f t="shared" si="48"/>
        <v>0</v>
      </c>
      <c r="V166" s="36">
        <f t="shared" si="59"/>
        <v>19.728070175438596</v>
      </c>
      <c r="W166" s="24">
        <f t="shared" si="60"/>
        <v>19.728070175438596</v>
      </c>
      <c r="X166" s="24">
        <f t="shared" si="61"/>
        <v>27.771929824561404</v>
      </c>
      <c r="Y166" s="46"/>
      <c r="Z166" s="34">
        <v>0</v>
      </c>
      <c r="AA166" s="25">
        <f t="shared" si="49"/>
        <v>0</v>
      </c>
      <c r="AB166" s="10">
        <f t="shared" si="50"/>
        <v>0</v>
      </c>
      <c r="AC166" s="26">
        <f t="shared" si="51"/>
        <v>100</v>
      </c>
      <c r="AD166" s="47"/>
      <c r="AE166" s="26">
        <f t="shared" si="52"/>
        <v>0</v>
      </c>
      <c r="AF166" s="34">
        <v>0</v>
      </c>
      <c r="AG166" s="25">
        <f t="shared" si="53"/>
        <v>1</v>
      </c>
      <c r="AH166" s="10">
        <f t="shared" si="54"/>
        <v>0</v>
      </c>
      <c r="AI166" s="26">
        <f t="shared" si="55"/>
        <v>-100</v>
      </c>
      <c r="AJ166" s="47"/>
    </row>
    <row r="167" spans="2:36" ht="14.45">
      <c r="B167" s="22">
        <f t="shared" si="56"/>
        <v>0.10486111111111086</v>
      </c>
      <c r="D167" s="58" t="s">
        <v>110</v>
      </c>
      <c r="F167" s="31">
        <v>0</v>
      </c>
      <c r="G167" s="31">
        <v>0</v>
      </c>
      <c r="H167" s="52">
        <f t="shared" si="57"/>
        <v>0.52675438596491264</v>
      </c>
      <c r="I167" s="44"/>
      <c r="J167" s="54">
        <f t="shared" si="42"/>
        <v>24.907663896583546</v>
      </c>
      <c r="K167" s="55">
        <f t="shared" si="43"/>
        <v>25.020833333333346</v>
      </c>
      <c r="L167" s="54">
        <f>MIN(J$136:$J167)</f>
        <v>24.907663896583546</v>
      </c>
      <c r="M167" s="55">
        <f>MIN(K$136:$K167)</f>
        <v>25.020833333333346</v>
      </c>
      <c r="N167" s="24">
        <f t="shared" si="44"/>
        <v>-49.815327793167093</v>
      </c>
      <c r="O167" s="24">
        <f t="shared" si="45"/>
        <v>50.041666666666693</v>
      </c>
      <c r="P167" s="45"/>
      <c r="Q167" s="52">
        <f t="shared" si="58"/>
        <v>1</v>
      </c>
      <c r="R167" s="24">
        <f t="shared" si="46"/>
        <v>0</v>
      </c>
      <c r="S167" s="24">
        <f t="shared" si="47"/>
        <v>47.5</v>
      </c>
      <c r="T167" s="45"/>
      <c r="U167" s="36">
        <f t="shared" si="48"/>
        <v>0</v>
      </c>
      <c r="V167" s="36">
        <f t="shared" si="59"/>
        <v>19.728070175438596</v>
      </c>
      <c r="W167" s="24">
        <f t="shared" si="60"/>
        <v>19.728070175438596</v>
      </c>
      <c r="X167" s="24">
        <f t="shared" si="61"/>
        <v>27.771929824561404</v>
      </c>
      <c r="Y167" s="46"/>
      <c r="Z167" s="34">
        <v>0</v>
      </c>
      <c r="AA167" s="25">
        <f t="shared" si="49"/>
        <v>0</v>
      </c>
      <c r="AB167" s="10">
        <f t="shared" si="50"/>
        <v>0</v>
      </c>
      <c r="AC167" s="26">
        <f t="shared" si="51"/>
        <v>100</v>
      </c>
      <c r="AD167" s="47"/>
      <c r="AE167" s="26">
        <f t="shared" si="52"/>
        <v>0</v>
      </c>
      <c r="AF167" s="34">
        <v>0</v>
      </c>
      <c r="AG167" s="25">
        <f t="shared" si="53"/>
        <v>1</v>
      </c>
      <c r="AH167" s="10">
        <f t="shared" si="54"/>
        <v>0</v>
      </c>
      <c r="AI167" s="26">
        <f t="shared" si="55"/>
        <v>-100</v>
      </c>
      <c r="AJ167" s="47"/>
    </row>
    <row r="168" spans="2:36" ht="14.45">
      <c r="B168" s="22">
        <f t="shared" si="56"/>
        <v>0.10555555555555531</v>
      </c>
      <c r="D168" s="58" t="s">
        <v>110</v>
      </c>
      <c r="F168" s="31">
        <v>0</v>
      </c>
      <c r="G168" s="31">
        <v>0</v>
      </c>
      <c r="H168" s="52">
        <f t="shared" si="57"/>
        <v>0.52675438596491264</v>
      </c>
      <c r="I168" s="44"/>
      <c r="J168" s="54">
        <f t="shared" si="42"/>
        <v>24.907663896583546</v>
      </c>
      <c r="K168" s="55">
        <f t="shared" si="43"/>
        <v>25.020833333333346</v>
      </c>
      <c r="L168" s="54">
        <f>MIN(J$136:$J168)</f>
        <v>24.907663896583546</v>
      </c>
      <c r="M168" s="55">
        <f>MIN(K$136:$K168)</f>
        <v>25.020833333333346</v>
      </c>
      <c r="N168" s="24">
        <f t="shared" si="44"/>
        <v>-49.815327793167093</v>
      </c>
      <c r="O168" s="24">
        <f t="shared" si="45"/>
        <v>50.041666666666693</v>
      </c>
      <c r="P168" s="45"/>
      <c r="Q168" s="52">
        <f t="shared" si="58"/>
        <v>1</v>
      </c>
      <c r="R168" s="24">
        <f t="shared" si="46"/>
        <v>0</v>
      </c>
      <c r="S168" s="24">
        <f t="shared" si="47"/>
        <v>47.5</v>
      </c>
      <c r="T168" s="45"/>
      <c r="U168" s="36">
        <f t="shared" si="48"/>
        <v>0</v>
      </c>
      <c r="V168" s="36">
        <f t="shared" si="59"/>
        <v>19.728070175438596</v>
      </c>
      <c r="W168" s="24">
        <f t="shared" si="60"/>
        <v>19.728070175438596</v>
      </c>
      <c r="X168" s="24">
        <f t="shared" si="61"/>
        <v>27.771929824561404</v>
      </c>
      <c r="Y168" s="46"/>
      <c r="Z168" s="34">
        <v>0</v>
      </c>
      <c r="AA168" s="25">
        <f t="shared" si="49"/>
        <v>0</v>
      </c>
      <c r="AB168" s="10">
        <f t="shared" si="50"/>
        <v>0</v>
      </c>
      <c r="AC168" s="26">
        <f t="shared" si="51"/>
        <v>100</v>
      </c>
      <c r="AD168" s="47"/>
      <c r="AE168" s="26">
        <f t="shared" si="52"/>
        <v>0</v>
      </c>
      <c r="AF168" s="34">
        <v>0</v>
      </c>
      <c r="AG168" s="25">
        <f t="shared" si="53"/>
        <v>1</v>
      </c>
      <c r="AH168" s="10">
        <f t="shared" si="54"/>
        <v>0</v>
      </c>
      <c r="AI168" s="26">
        <f t="shared" si="55"/>
        <v>-100</v>
      </c>
      <c r="AJ168" s="47"/>
    </row>
    <row r="169" spans="2:36" ht="14.45">
      <c r="B169" s="22">
        <f t="shared" si="56"/>
        <v>0.10624999999999975</v>
      </c>
      <c r="D169" s="58" t="s">
        <v>110</v>
      </c>
      <c r="F169" s="31">
        <v>0</v>
      </c>
      <c r="G169" s="31">
        <v>0</v>
      </c>
      <c r="H169" s="52">
        <f t="shared" si="57"/>
        <v>0.52675438596491264</v>
      </c>
      <c r="I169" s="44"/>
      <c r="J169" s="54">
        <f t="shared" si="42"/>
        <v>24.907663896583546</v>
      </c>
      <c r="K169" s="55">
        <f t="shared" si="43"/>
        <v>25.020833333333346</v>
      </c>
      <c r="L169" s="54">
        <f>MIN(J$136:$J169)</f>
        <v>24.907663896583546</v>
      </c>
      <c r="M169" s="55">
        <f>MIN(K$136:$K169)</f>
        <v>25.020833333333346</v>
      </c>
      <c r="N169" s="24">
        <f t="shared" si="44"/>
        <v>-49.815327793167093</v>
      </c>
      <c r="O169" s="24">
        <f t="shared" si="45"/>
        <v>50.041666666666693</v>
      </c>
      <c r="P169" s="45"/>
      <c r="Q169" s="52">
        <f t="shared" si="58"/>
        <v>1</v>
      </c>
      <c r="R169" s="24">
        <f t="shared" si="46"/>
        <v>0</v>
      </c>
      <c r="S169" s="24">
        <f t="shared" si="47"/>
        <v>47.5</v>
      </c>
      <c r="T169" s="45"/>
      <c r="U169" s="36">
        <f t="shared" si="48"/>
        <v>0</v>
      </c>
      <c r="V169" s="36">
        <f t="shared" si="59"/>
        <v>19.728070175438596</v>
      </c>
      <c r="W169" s="24">
        <f t="shared" si="60"/>
        <v>19.728070175438596</v>
      </c>
      <c r="X169" s="24">
        <f t="shared" si="61"/>
        <v>27.771929824561404</v>
      </c>
      <c r="Y169" s="46"/>
      <c r="Z169" s="34">
        <v>0</v>
      </c>
      <c r="AA169" s="25">
        <f t="shared" si="49"/>
        <v>0</v>
      </c>
      <c r="AB169" s="10">
        <f t="shared" si="50"/>
        <v>0</v>
      </c>
      <c r="AC169" s="26">
        <f t="shared" si="51"/>
        <v>100</v>
      </c>
      <c r="AD169" s="47"/>
      <c r="AE169" s="26">
        <f t="shared" si="52"/>
        <v>0</v>
      </c>
      <c r="AF169" s="34">
        <v>0</v>
      </c>
      <c r="AG169" s="25">
        <f t="shared" si="53"/>
        <v>1</v>
      </c>
      <c r="AH169" s="10">
        <f t="shared" si="54"/>
        <v>0</v>
      </c>
      <c r="AI169" s="26">
        <f t="shared" si="55"/>
        <v>-100</v>
      </c>
      <c r="AJ169" s="47"/>
    </row>
    <row r="170" spans="2:36" ht="14.45">
      <c r="B170" s="22">
        <f t="shared" si="56"/>
        <v>0.10694444444444419</v>
      </c>
      <c r="D170" s="58" t="s">
        <v>110</v>
      </c>
      <c r="F170" s="31">
        <v>0</v>
      </c>
      <c r="G170" s="31">
        <v>0</v>
      </c>
      <c r="H170" s="52">
        <f t="shared" si="57"/>
        <v>0.52675438596491264</v>
      </c>
      <c r="I170" s="44"/>
      <c r="J170" s="54">
        <f t="shared" si="42"/>
        <v>24.907663896583546</v>
      </c>
      <c r="K170" s="55">
        <f t="shared" si="43"/>
        <v>25.020833333333346</v>
      </c>
      <c r="L170" s="54">
        <f>MIN(J$136:$J170)</f>
        <v>24.907663896583546</v>
      </c>
      <c r="M170" s="55">
        <f>MIN(K$136:$K170)</f>
        <v>25.020833333333346</v>
      </c>
      <c r="N170" s="24">
        <f t="shared" si="44"/>
        <v>-49.815327793167093</v>
      </c>
      <c r="O170" s="24">
        <f t="shared" si="45"/>
        <v>50.041666666666693</v>
      </c>
      <c r="P170" s="45"/>
      <c r="Q170" s="52">
        <f t="shared" si="58"/>
        <v>1</v>
      </c>
      <c r="R170" s="24">
        <f t="shared" si="46"/>
        <v>0</v>
      </c>
      <c r="S170" s="24">
        <f t="shared" si="47"/>
        <v>47.5</v>
      </c>
      <c r="T170" s="45"/>
      <c r="U170" s="36">
        <f t="shared" si="48"/>
        <v>0</v>
      </c>
      <c r="V170" s="36">
        <f t="shared" si="59"/>
        <v>19.728070175438596</v>
      </c>
      <c r="W170" s="24">
        <f t="shared" si="60"/>
        <v>19.728070175438596</v>
      </c>
      <c r="X170" s="24">
        <f t="shared" si="61"/>
        <v>27.771929824561404</v>
      </c>
      <c r="Y170" s="46"/>
      <c r="Z170" s="34">
        <v>0</v>
      </c>
      <c r="AA170" s="25">
        <f t="shared" si="49"/>
        <v>0</v>
      </c>
      <c r="AB170" s="10">
        <f t="shared" si="50"/>
        <v>0</v>
      </c>
      <c r="AC170" s="26">
        <f t="shared" si="51"/>
        <v>100</v>
      </c>
      <c r="AD170" s="47"/>
      <c r="AE170" s="26">
        <f t="shared" si="52"/>
        <v>0</v>
      </c>
      <c r="AF170" s="34">
        <v>0</v>
      </c>
      <c r="AG170" s="25">
        <f t="shared" si="53"/>
        <v>1</v>
      </c>
      <c r="AH170" s="10">
        <f t="shared" si="54"/>
        <v>0</v>
      </c>
      <c r="AI170" s="26">
        <f t="shared" si="55"/>
        <v>-100</v>
      </c>
      <c r="AJ170" s="47"/>
    </row>
    <row r="171" spans="2:36" ht="14.45">
      <c r="B171" s="22">
        <f t="shared" si="56"/>
        <v>0.10763888888888863</v>
      </c>
      <c r="D171" s="58" t="s">
        <v>110</v>
      </c>
      <c r="F171" s="31">
        <v>0</v>
      </c>
      <c r="G171" s="31">
        <v>0</v>
      </c>
      <c r="H171" s="52">
        <f t="shared" si="57"/>
        <v>0.52675438596491264</v>
      </c>
      <c r="I171" s="44"/>
      <c r="J171" s="54">
        <f t="shared" si="42"/>
        <v>24.907663896583546</v>
      </c>
      <c r="K171" s="55">
        <f t="shared" si="43"/>
        <v>25.020833333333346</v>
      </c>
      <c r="L171" s="54">
        <f>MIN(J$136:$J171)</f>
        <v>24.907663896583546</v>
      </c>
      <c r="M171" s="55">
        <f>MIN(K$136:$K171)</f>
        <v>25.020833333333346</v>
      </c>
      <c r="N171" s="24">
        <f t="shared" si="44"/>
        <v>-49.815327793167093</v>
      </c>
      <c r="O171" s="24">
        <f t="shared" si="45"/>
        <v>50.041666666666693</v>
      </c>
      <c r="P171" s="45"/>
      <c r="Q171" s="52">
        <f t="shared" si="58"/>
        <v>1</v>
      </c>
      <c r="R171" s="24">
        <f t="shared" si="46"/>
        <v>0</v>
      </c>
      <c r="S171" s="24">
        <f t="shared" si="47"/>
        <v>47.5</v>
      </c>
      <c r="T171" s="45"/>
      <c r="U171" s="36">
        <f t="shared" si="48"/>
        <v>0</v>
      </c>
      <c r="V171" s="36">
        <f t="shared" si="59"/>
        <v>19.728070175438596</v>
      </c>
      <c r="W171" s="24">
        <f t="shared" si="60"/>
        <v>19.728070175438596</v>
      </c>
      <c r="X171" s="24">
        <f t="shared" si="61"/>
        <v>27.771929824561404</v>
      </c>
      <c r="Y171" s="46"/>
      <c r="Z171" s="34">
        <v>0</v>
      </c>
      <c r="AA171" s="25">
        <f t="shared" si="49"/>
        <v>0</v>
      </c>
      <c r="AB171" s="10">
        <f t="shared" si="50"/>
        <v>0</v>
      </c>
      <c r="AC171" s="26">
        <f t="shared" si="51"/>
        <v>100</v>
      </c>
      <c r="AD171" s="47"/>
      <c r="AE171" s="26">
        <f t="shared" si="52"/>
        <v>0</v>
      </c>
      <c r="AF171" s="34">
        <v>0</v>
      </c>
      <c r="AG171" s="25">
        <f t="shared" si="53"/>
        <v>1</v>
      </c>
      <c r="AH171" s="10">
        <f t="shared" si="54"/>
        <v>0</v>
      </c>
      <c r="AI171" s="26">
        <f t="shared" si="55"/>
        <v>-100</v>
      </c>
      <c r="AJ171" s="47"/>
    </row>
    <row r="172" spans="2:36" ht="14.45">
      <c r="B172" s="22">
        <f t="shared" si="56"/>
        <v>0.10833333333333307</v>
      </c>
      <c r="D172" s="58" t="s">
        <v>110</v>
      </c>
      <c r="F172" s="31">
        <v>0</v>
      </c>
      <c r="G172" s="31">
        <v>0</v>
      </c>
      <c r="H172" s="52">
        <f t="shared" si="57"/>
        <v>0.52675438596491264</v>
      </c>
      <c r="I172" s="44"/>
      <c r="J172" s="54">
        <f t="shared" si="42"/>
        <v>24.907663896583546</v>
      </c>
      <c r="K172" s="55">
        <f t="shared" si="43"/>
        <v>25.020833333333346</v>
      </c>
      <c r="L172" s="54">
        <f>MIN(J$136:$J172)</f>
        <v>24.907663896583546</v>
      </c>
      <c r="M172" s="55">
        <f>MIN(K$136:$K172)</f>
        <v>25.020833333333346</v>
      </c>
      <c r="N172" s="24">
        <f t="shared" si="44"/>
        <v>-49.815327793167093</v>
      </c>
      <c r="O172" s="24">
        <f t="shared" si="45"/>
        <v>50.041666666666693</v>
      </c>
      <c r="P172" s="45"/>
      <c r="Q172" s="52">
        <f t="shared" si="58"/>
        <v>1</v>
      </c>
      <c r="R172" s="24">
        <f t="shared" si="46"/>
        <v>0</v>
      </c>
      <c r="S172" s="24">
        <f t="shared" si="47"/>
        <v>47.5</v>
      </c>
      <c r="T172" s="45"/>
      <c r="U172" s="36">
        <f t="shared" si="48"/>
        <v>0</v>
      </c>
      <c r="V172" s="36">
        <f t="shared" si="59"/>
        <v>19.728070175438596</v>
      </c>
      <c r="W172" s="24">
        <f t="shared" si="60"/>
        <v>19.728070175438596</v>
      </c>
      <c r="X172" s="24">
        <f t="shared" si="61"/>
        <v>27.771929824561404</v>
      </c>
      <c r="Y172" s="46"/>
      <c r="Z172" s="34">
        <v>0</v>
      </c>
      <c r="AA172" s="25">
        <f t="shared" si="49"/>
        <v>0</v>
      </c>
      <c r="AB172" s="10">
        <f t="shared" si="50"/>
        <v>0</v>
      </c>
      <c r="AC172" s="26">
        <f t="shared" si="51"/>
        <v>100</v>
      </c>
      <c r="AD172" s="47"/>
      <c r="AE172" s="26">
        <f t="shared" si="52"/>
        <v>0</v>
      </c>
      <c r="AF172" s="34">
        <v>0</v>
      </c>
      <c r="AG172" s="25">
        <f t="shared" si="53"/>
        <v>1</v>
      </c>
      <c r="AH172" s="10">
        <f t="shared" si="54"/>
        <v>0</v>
      </c>
      <c r="AI172" s="26">
        <f t="shared" si="55"/>
        <v>-100</v>
      </c>
      <c r="AJ172" s="47"/>
    </row>
    <row r="173" spans="2:36" ht="14.45">
      <c r="B173" s="22">
        <f t="shared" si="56"/>
        <v>0.10902777777777752</v>
      </c>
      <c r="D173" s="58" t="s">
        <v>110</v>
      </c>
      <c r="F173" s="31">
        <v>0</v>
      </c>
      <c r="G173" s="31">
        <v>0</v>
      </c>
      <c r="H173" s="52">
        <f t="shared" si="57"/>
        <v>0.52675438596491264</v>
      </c>
      <c r="I173" s="44"/>
      <c r="J173" s="54">
        <f t="shared" si="42"/>
        <v>24.907663896583546</v>
      </c>
      <c r="K173" s="55">
        <f t="shared" si="43"/>
        <v>25.020833333333346</v>
      </c>
      <c r="L173" s="54">
        <f>MIN(J$136:$J173)</f>
        <v>24.907663896583546</v>
      </c>
      <c r="M173" s="55">
        <f>MIN(K$136:$K173)</f>
        <v>25.020833333333346</v>
      </c>
      <c r="N173" s="24">
        <f t="shared" si="44"/>
        <v>-49.815327793167093</v>
      </c>
      <c r="O173" s="24">
        <f t="shared" si="45"/>
        <v>50.041666666666693</v>
      </c>
      <c r="P173" s="45"/>
      <c r="Q173" s="52">
        <f t="shared" si="58"/>
        <v>1</v>
      </c>
      <c r="R173" s="24">
        <f t="shared" si="46"/>
        <v>0</v>
      </c>
      <c r="S173" s="24">
        <f t="shared" si="47"/>
        <v>47.5</v>
      </c>
      <c r="T173" s="45"/>
      <c r="U173" s="36">
        <f t="shared" si="48"/>
        <v>0</v>
      </c>
      <c r="V173" s="36">
        <f t="shared" si="59"/>
        <v>19.728070175438596</v>
      </c>
      <c r="W173" s="24">
        <f t="shared" si="60"/>
        <v>19.728070175438596</v>
      </c>
      <c r="X173" s="24">
        <f t="shared" si="61"/>
        <v>27.771929824561404</v>
      </c>
      <c r="Y173" s="46"/>
      <c r="Z173" s="34">
        <v>0</v>
      </c>
      <c r="AA173" s="25">
        <f t="shared" si="49"/>
        <v>0</v>
      </c>
      <c r="AB173" s="10">
        <f t="shared" si="50"/>
        <v>0</v>
      </c>
      <c r="AC173" s="26">
        <f t="shared" si="51"/>
        <v>100</v>
      </c>
      <c r="AD173" s="47"/>
      <c r="AE173" s="26">
        <f t="shared" si="52"/>
        <v>0</v>
      </c>
      <c r="AF173" s="34">
        <v>0</v>
      </c>
      <c r="AG173" s="25">
        <f t="shared" si="53"/>
        <v>1</v>
      </c>
      <c r="AH173" s="10">
        <f t="shared" si="54"/>
        <v>0</v>
      </c>
      <c r="AI173" s="26">
        <f t="shared" si="55"/>
        <v>-100</v>
      </c>
      <c r="AJ173" s="47"/>
    </row>
    <row r="174" spans="2:36" ht="14.45">
      <c r="B174" s="22">
        <f t="shared" si="56"/>
        <v>0.10972222222222196</v>
      </c>
      <c r="D174" s="58" t="s">
        <v>110</v>
      </c>
      <c r="F174" s="31">
        <v>0</v>
      </c>
      <c r="G174" s="31">
        <v>0</v>
      </c>
      <c r="H174" s="52">
        <f t="shared" si="57"/>
        <v>0.52675438596491264</v>
      </c>
      <c r="I174" s="44"/>
      <c r="J174" s="54">
        <f t="shared" si="42"/>
        <v>24.907663896583546</v>
      </c>
      <c r="K174" s="55">
        <f t="shared" si="43"/>
        <v>25.020833333333346</v>
      </c>
      <c r="L174" s="54">
        <f>MIN(J$136:$J174)</f>
        <v>24.907663896583546</v>
      </c>
      <c r="M174" s="55">
        <f>MIN(K$136:$K174)</f>
        <v>25.020833333333346</v>
      </c>
      <c r="N174" s="24">
        <f t="shared" si="44"/>
        <v>-49.815327793167093</v>
      </c>
      <c r="O174" s="24">
        <f t="shared" si="45"/>
        <v>50.041666666666693</v>
      </c>
      <c r="P174" s="45"/>
      <c r="Q174" s="52">
        <f t="shared" si="58"/>
        <v>1</v>
      </c>
      <c r="R174" s="24">
        <f t="shared" si="46"/>
        <v>0</v>
      </c>
      <c r="S174" s="24">
        <f t="shared" si="47"/>
        <v>47.5</v>
      </c>
      <c r="T174" s="45"/>
      <c r="U174" s="36">
        <f t="shared" si="48"/>
        <v>0</v>
      </c>
      <c r="V174" s="36">
        <f t="shared" si="59"/>
        <v>19.728070175438596</v>
      </c>
      <c r="W174" s="24">
        <f t="shared" si="60"/>
        <v>19.728070175438596</v>
      </c>
      <c r="X174" s="24">
        <f t="shared" si="61"/>
        <v>27.771929824561404</v>
      </c>
      <c r="Y174" s="46"/>
      <c r="Z174" s="34">
        <v>0</v>
      </c>
      <c r="AA174" s="25">
        <f t="shared" si="49"/>
        <v>0</v>
      </c>
      <c r="AB174" s="10">
        <f t="shared" si="50"/>
        <v>0</v>
      </c>
      <c r="AC174" s="26">
        <f t="shared" si="51"/>
        <v>100</v>
      </c>
      <c r="AD174" s="47"/>
      <c r="AE174" s="26">
        <f t="shared" si="52"/>
        <v>0</v>
      </c>
      <c r="AF174" s="34">
        <v>0</v>
      </c>
      <c r="AG174" s="25">
        <f t="shared" si="53"/>
        <v>1</v>
      </c>
      <c r="AH174" s="10">
        <f t="shared" si="54"/>
        <v>0</v>
      </c>
      <c r="AI174" s="26">
        <f t="shared" si="55"/>
        <v>-100</v>
      </c>
      <c r="AJ174" s="47"/>
    </row>
    <row r="175" spans="2:36" ht="14.45">
      <c r="B175" s="22">
        <f t="shared" si="56"/>
        <v>0.1104166666666664</v>
      </c>
      <c r="D175" s="58" t="s">
        <v>110</v>
      </c>
      <c r="F175" s="31">
        <v>0</v>
      </c>
      <c r="G175" s="31">
        <v>0</v>
      </c>
      <c r="H175" s="52">
        <f t="shared" si="57"/>
        <v>0.52675438596491264</v>
      </c>
      <c r="I175" s="44"/>
      <c r="J175" s="54">
        <f t="shared" si="42"/>
        <v>24.907663896583546</v>
      </c>
      <c r="K175" s="55">
        <f t="shared" si="43"/>
        <v>25.020833333333346</v>
      </c>
      <c r="L175" s="54">
        <f>MIN(J$136:$J175)</f>
        <v>24.907663896583546</v>
      </c>
      <c r="M175" s="55">
        <f>MIN(K$136:$K175)</f>
        <v>25.020833333333346</v>
      </c>
      <c r="N175" s="24">
        <f t="shared" si="44"/>
        <v>-49.815327793167093</v>
      </c>
      <c r="O175" s="24">
        <f t="shared" si="45"/>
        <v>50.041666666666693</v>
      </c>
      <c r="P175" s="45"/>
      <c r="Q175" s="52">
        <f t="shared" si="58"/>
        <v>1</v>
      </c>
      <c r="R175" s="24">
        <f t="shared" si="46"/>
        <v>0</v>
      </c>
      <c r="S175" s="24">
        <f t="shared" si="47"/>
        <v>47.5</v>
      </c>
      <c r="T175" s="45"/>
      <c r="U175" s="36">
        <f t="shared" si="48"/>
        <v>0</v>
      </c>
      <c r="V175" s="36">
        <f t="shared" si="59"/>
        <v>19.728070175438596</v>
      </c>
      <c r="W175" s="24">
        <f t="shared" si="60"/>
        <v>19.728070175438596</v>
      </c>
      <c r="X175" s="24">
        <f t="shared" si="61"/>
        <v>27.771929824561404</v>
      </c>
      <c r="Y175" s="46"/>
      <c r="Z175" s="34">
        <v>0</v>
      </c>
      <c r="AA175" s="25">
        <f t="shared" si="49"/>
        <v>0</v>
      </c>
      <c r="AB175" s="10">
        <f t="shared" si="50"/>
        <v>0</v>
      </c>
      <c r="AC175" s="26">
        <f t="shared" si="51"/>
        <v>100</v>
      </c>
      <c r="AD175" s="47"/>
      <c r="AE175" s="26">
        <f t="shared" si="52"/>
        <v>0</v>
      </c>
      <c r="AF175" s="34">
        <v>0</v>
      </c>
      <c r="AG175" s="25">
        <f t="shared" si="53"/>
        <v>1</v>
      </c>
      <c r="AH175" s="10">
        <f t="shared" si="54"/>
        <v>0</v>
      </c>
      <c r="AI175" s="26">
        <f t="shared" si="55"/>
        <v>-100</v>
      </c>
      <c r="AJ175" s="47"/>
    </row>
    <row r="176" spans="2:36" ht="14.45">
      <c r="B176" s="22">
        <f t="shared" si="56"/>
        <v>0.11111111111111084</v>
      </c>
      <c r="D176" s="58" t="s">
        <v>110</v>
      </c>
      <c r="F176" s="31">
        <v>0</v>
      </c>
      <c r="G176" s="31">
        <v>0</v>
      </c>
      <c r="H176" s="52">
        <f t="shared" si="57"/>
        <v>0.52675438596491264</v>
      </c>
      <c r="I176" s="44"/>
      <c r="J176" s="54">
        <f t="shared" si="42"/>
        <v>24.907663896583546</v>
      </c>
      <c r="K176" s="55">
        <f t="shared" si="43"/>
        <v>25.020833333333346</v>
      </c>
      <c r="L176" s="54">
        <f>MIN(J$136:$J176)</f>
        <v>24.907663896583546</v>
      </c>
      <c r="M176" s="55">
        <f>MIN(K$136:$K176)</f>
        <v>25.020833333333346</v>
      </c>
      <c r="N176" s="24">
        <f t="shared" si="44"/>
        <v>-49.815327793167093</v>
      </c>
      <c r="O176" s="24">
        <f t="shared" si="45"/>
        <v>50.041666666666693</v>
      </c>
      <c r="P176" s="45"/>
      <c r="Q176" s="52">
        <f t="shared" si="58"/>
        <v>1</v>
      </c>
      <c r="R176" s="24">
        <f t="shared" si="46"/>
        <v>0</v>
      </c>
      <c r="S176" s="24">
        <f t="shared" si="47"/>
        <v>47.5</v>
      </c>
      <c r="T176" s="45"/>
      <c r="U176" s="36">
        <f t="shared" si="48"/>
        <v>0</v>
      </c>
      <c r="V176" s="36">
        <f t="shared" si="59"/>
        <v>19.728070175438596</v>
      </c>
      <c r="W176" s="24">
        <f t="shared" si="60"/>
        <v>19.728070175438596</v>
      </c>
      <c r="X176" s="24">
        <f t="shared" si="61"/>
        <v>27.771929824561404</v>
      </c>
      <c r="Y176" s="46"/>
      <c r="Z176" s="34">
        <v>0</v>
      </c>
      <c r="AA176" s="25">
        <f t="shared" si="49"/>
        <v>0</v>
      </c>
      <c r="AB176" s="10">
        <f t="shared" si="50"/>
        <v>0</v>
      </c>
      <c r="AC176" s="26">
        <f t="shared" si="51"/>
        <v>100</v>
      </c>
      <c r="AD176" s="47"/>
      <c r="AE176" s="26">
        <f t="shared" si="52"/>
        <v>0</v>
      </c>
      <c r="AF176" s="34">
        <v>0</v>
      </c>
      <c r="AG176" s="25">
        <f t="shared" si="53"/>
        <v>1</v>
      </c>
      <c r="AH176" s="10">
        <f t="shared" si="54"/>
        <v>0</v>
      </c>
      <c r="AI176" s="26">
        <f t="shared" si="55"/>
        <v>-100</v>
      </c>
      <c r="AJ176" s="47"/>
    </row>
    <row r="177" spans="2:36" ht="14.45">
      <c r="B177" s="22">
        <f t="shared" si="56"/>
        <v>0.11180555555555528</v>
      </c>
      <c r="D177" s="58" t="s">
        <v>110</v>
      </c>
      <c r="F177" s="31">
        <v>0</v>
      </c>
      <c r="G177" s="31">
        <v>0</v>
      </c>
      <c r="H177" s="52">
        <f t="shared" si="57"/>
        <v>0.52675438596491264</v>
      </c>
      <c r="I177" s="44"/>
      <c r="J177" s="54">
        <f t="shared" si="42"/>
        <v>24.907663896583546</v>
      </c>
      <c r="K177" s="55">
        <f t="shared" si="43"/>
        <v>25.020833333333346</v>
      </c>
      <c r="L177" s="54">
        <f>MIN(J$136:$J177)</f>
        <v>24.907663896583546</v>
      </c>
      <c r="M177" s="55">
        <f>MIN(K$136:$K177)</f>
        <v>25.020833333333346</v>
      </c>
      <c r="N177" s="24">
        <f t="shared" si="44"/>
        <v>-49.815327793167093</v>
      </c>
      <c r="O177" s="24">
        <f t="shared" si="45"/>
        <v>50.041666666666693</v>
      </c>
      <c r="P177" s="45"/>
      <c r="Q177" s="52">
        <f t="shared" si="58"/>
        <v>1</v>
      </c>
      <c r="R177" s="24">
        <f t="shared" si="46"/>
        <v>0</v>
      </c>
      <c r="S177" s="24">
        <f t="shared" si="47"/>
        <v>47.5</v>
      </c>
      <c r="T177" s="45"/>
      <c r="U177" s="36">
        <f t="shared" si="48"/>
        <v>0</v>
      </c>
      <c r="V177" s="36">
        <f t="shared" si="59"/>
        <v>19.728070175438596</v>
      </c>
      <c r="W177" s="24">
        <f t="shared" si="60"/>
        <v>19.728070175438596</v>
      </c>
      <c r="X177" s="24">
        <f t="shared" si="61"/>
        <v>27.771929824561404</v>
      </c>
      <c r="Y177" s="46"/>
      <c r="Z177" s="34">
        <v>0</v>
      </c>
      <c r="AA177" s="25">
        <f t="shared" si="49"/>
        <v>0</v>
      </c>
      <c r="AB177" s="10">
        <f t="shared" si="50"/>
        <v>0</v>
      </c>
      <c r="AC177" s="26">
        <f t="shared" si="51"/>
        <v>100</v>
      </c>
      <c r="AD177" s="47"/>
      <c r="AE177" s="26">
        <f t="shared" si="52"/>
        <v>0</v>
      </c>
      <c r="AF177" s="34">
        <v>0</v>
      </c>
      <c r="AG177" s="25">
        <f t="shared" si="53"/>
        <v>1</v>
      </c>
      <c r="AH177" s="10">
        <f t="shared" si="54"/>
        <v>0</v>
      </c>
      <c r="AI177" s="26">
        <f t="shared" si="55"/>
        <v>-100</v>
      </c>
      <c r="AJ177" s="47"/>
    </row>
    <row r="178" spans="2:36" ht="14.45">
      <c r="B178" s="22">
        <f t="shared" si="56"/>
        <v>0.11249999999999973</v>
      </c>
      <c r="D178" s="58" t="s">
        <v>110</v>
      </c>
      <c r="F178" s="31">
        <v>0</v>
      </c>
      <c r="G178" s="31">
        <v>0</v>
      </c>
      <c r="H178" s="52">
        <f t="shared" si="57"/>
        <v>0.52675438596491264</v>
      </c>
      <c r="I178" s="44"/>
      <c r="J178" s="54">
        <f t="shared" si="42"/>
        <v>24.907663896583546</v>
      </c>
      <c r="K178" s="55">
        <f t="shared" si="43"/>
        <v>25.020833333333346</v>
      </c>
      <c r="L178" s="54">
        <f>MIN(J$136:$J178)</f>
        <v>24.907663896583546</v>
      </c>
      <c r="M178" s="55">
        <f>MIN(K$136:$K178)</f>
        <v>25.020833333333346</v>
      </c>
      <c r="N178" s="24">
        <f t="shared" si="44"/>
        <v>-49.815327793167093</v>
      </c>
      <c r="O178" s="24">
        <f t="shared" si="45"/>
        <v>50.041666666666693</v>
      </c>
      <c r="P178" s="45"/>
      <c r="Q178" s="52">
        <f t="shared" si="58"/>
        <v>1</v>
      </c>
      <c r="R178" s="24">
        <f t="shared" si="46"/>
        <v>0</v>
      </c>
      <c r="S178" s="24">
        <f t="shared" si="47"/>
        <v>47.5</v>
      </c>
      <c r="T178" s="45"/>
      <c r="U178" s="36">
        <f t="shared" si="48"/>
        <v>0</v>
      </c>
      <c r="V178" s="36">
        <f t="shared" si="59"/>
        <v>19.728070175438596</v>
      </c>
      <c r="W178" s="24">
        <f t="shared" si="60"/>
        <v>19.728070175438596</v>
      </c>
      <c r="X178" s="24">
        <f t="shared" si="61"/>
        <v>27.771929824561404</v>
      </c>
      <c r="Y178" s="46"/>
      <c r="Z178" s="34">
        <v>0</v>
      </c>
      <c r="AA178" s="25">
        <f t="shared" si="49"/>
        <v>0</v>
      </c>
      <c r="AB178" s="10">
        <f t="shared" si="50"/>
        <v>0</v>
      </c>
      <c r="AC178" s="26">
        <f t="shared" si="51"/>
        <v>100</v>
      </c>
      <c r="AD178" s="47"/>
      <c r="AE178" s="26">
        <f t="shared" si="52"/>
        <v>0</v>
      </c>
      <c r="AF178" s="34">
        <v>0</v>
      </c>
      <c r="AG178" s="25">
        <f t="shared" si="53"/>
        <v>1</v>
      </c>
      <c r="AH178" s="10">
        <f t="shared" si="54"/>
        <v>0</v>
      </c>
      <c r="AI178" s="26">
        <f t="shared" si="55"/>
        <v>-100</v>
      </c>
      <c r="AJ178" s="47"/>
    </row>
    <row r="179" spans="2:36" ht="14.45">
      <c r="B179" s="22">
        <f t="shared" si="56"/>
        <v>0.11319444444444417</v>
      </c>
      <c r="D179" s="58" t="s">
        <v>110</v>
      </c>
      <c r="F179" s="31">
        <v>0</v>
      </c>
      <c r="G179" s="31">
        <v>0</v>
      </c>
      <c r="H179" s="52">
        <f t="shared" si="57"/>
        <v>0.52675438596491264</v>
      </c>
      <c r="I179" s="44"/>
      <c r="J179" s="54">
        <f t="shared" si="42"/>
        <v>24.907663896583546</v>
      </c>
      <c r="K179" s="55">
        <f t="shared" si="43"/>
        <v>25.020833333333346</v>
      </c>
      <c r="L179" s="54">
        <f>MIN(J$136:$J179)</f>
        <v>24.907663896583546</v>
      </c>
      <c r="M179" s="55">
        <f>MIN(K$136:$K179)</f>
        <v>25.020833333333346</v>
      </c>
      <c r="N179" s="24">
        <f t="shared" si="44"/>
        <v>-49.815327793167093</v>
      </c>
      <c r="O179" s="24">
        <f t="shared" si="45"/>
        <v>50.041666666666693</v>
      </c>
      <c r="P179" s="45"/>
      <c r="Q179" s="52">
        <f t="shared" si="58"/>
        <v>1</v>
      </c>
      <c r="R179" s="24">
        <f t="shared" si="46"/>
        <v>0</v>
      </c>
      <c r="S179" s="24">
        <f t="shared" si="47"/>
        <v>47.5</v>
      </c>
      <c r="T179" s="45"/>
      <c r="U179" s="36">
        <f t="shared" si="48"/>
        <v>0</v>
      </c>
      <c r="V179" s="36">
        <f t="shared" si="59"/>
        <v>19.728070175438596</v>
      </c>
      <c r="W179" s="24">
        <f t="shared" si="60"/>
        <v>19.728070175438596</v>
      </c>
      <c r="X179" s="24">
        <f t="shared" si="61"/>
        <v>27.771929824561404</v>
      </c>
      <c r="Y179" s="46"/>
      <c r="Z179" s="34">
        <v>0</v>
      </c>
      <c r="AA179" s="25">
        <f t="shared" si="49"/>
        <v>0</v>
      </c>
      <c r="AB179" s="10">
        <f t="shared" si="50"/>
        <v>0</v>
      </c>
      <c r="AC179" s="26">
        <f t="shared" si="51"/>
        <v>100</v>
      </c>
      <c r="AD179" s="47"/>
      <c r="AE179" s="26">
        <f t="shared" si="52"/>
        <v>0</v>
      </c>
      <c r="AF179" s="34">
        <v>0</v>
      </c>
      <c r="AG179" s="25">
        <f t="shared" si="53"/>
        <v>1</v>
      </c>
      <c r="AH179" s="10">
        <f t="shared" si="54"/>
        <v>0</v>
      </c>
      <c r="AI179" s="26">
        <f t="shared" si="55"/>
        <v>-100</v>
      </c>
      <c r="AJ179" s="47"/>
    </row>
    <row r="180" spans="2:36" ht="14.45">
      <c r="B180" s="22">
        <f t="shared" si="56"/>
        <v>0.11388888888888861</v>
      </c>
      <c r="D180" s="58" t="s">
        <v>110</v>
      </c>
      <c r="F180" s="31">
        <v>0</v>
      </c>
      <c r="G180" s="31">
        <v>0</v>
      </c>
      <c r="H180" s="52">
        <f t="shared" si="57"/>
        <v>0.52675438596491264</v>
      </c>
      <c r="I180" s="44"/>
      <c r="J180" s="54">
        <f t="shared" si="42"/>
        <v>24.907663896583546</v>
      </c>
      <c r="K180" s="55">
        <f t="shared" si="43"/>
        <v>25.020833333333346</v>
      </c>
      <c r="L180" s="54">
        <f>MIN(J$136:$J180)</f>
        <v>24.907663896583546</v>
      </c>
      <c r="M180" s="55">
        <f>MIN(K$136:$K180)</f>
        <v>25.020833333333346</v>
      </c>
      <c r="N180" s="24">
        <f t="shared" si="44"/>
        <v>-49.815327793167093</v>
      </c>
      <c r="O180" s="24">
        <f t="shared" si="45"/>
        <v>50.041666666666693</v>
      </c>
      <c r="P180" s="45"/>
      <c r="Q180" s="52">
        <f t="shared" si="58"/>
        <v>1</v>
      </c>
      <c r="R180" s="24">
        <f t="shared" si="46"/>
        <v>0</v>
      </c>
      <c r="S180" s="24">
        <f t="shared" si="47"/>
        <v>47.5</v>
      </c>
      <c r="T180" s="45"/>
      <c r="U180" s="36">
        <f t="shared" si="48"/>
        <v>0</v>
      </c>
      <c r="V180" s="36">
        <f t="shared" si="59"/>
        <v>19.728070175438596</v>
      </c>
      <c r="W180" s="24">
        <f t="shared" si="60"/>
        <v>19.728070175438596</v>
      </c>
      <c r="X180" s="24">
        <f t="shared" si="61"/>
        <v>27.771929824561404</v>
      </c>
      <c r="Y180" s="46"/>
      <c r="Z180" s="34">
        <v>0</v>
      </c>
      <c r="AA180" s="25">
        <f t="shared" si="49"/>
        <v>0</v>
      </c>
      <c r="AB180" s="10">
        <f t="shared" si="50"/>
        <v>0</v>
      </c>
      <c r="AC180" s="26">
        <f t="shared" si="51"/>
        <v>100</v>
      </c>
      <c r="AD180" s="47"/>
      <c r="AE180" s="26">
        <f t="shared" si="52"/>
        <v>0</v>
      </c>
      <c r="AF180" s="34">
        <v>0</v>
      </c>
      <c r="AG180" s="25">
        <f t="shared" si="53"/>
        <v>1</v>
      </c>
      <c r="AH180" s="10">
        <f t="shared" si="54"/>
        <v>0</v>
      </c>
      <c r="AI180" s="26">
        <f t="shared" si="55"/>
        <v>-100</v>
      </c>
      <c r="AJ180" s="47"/>
    </row>
    <row r="181" spans="2:36" ht="14.45">
      <c r="B181" s="22">
        <f t="shared" si="56"/>
        <v>0.11458333333333305</v>
      </c>
      <c r="D181" s="58" t="s">
        <v>110</v>
      </c>
      <c r="F181" s="31">
        <v>0</v>
      </c>
      <c r="G181" s="31">
        <v>0</v>
      </c>
      <c r="H181" s="52">
        <f t="shared" si="57"/>
        <v>0.52675438596491264</v>
      </c>
      <c r="I181" s="44"/>
      <c r="J181" s="54">
        <f t="shared" si="42"/>
        <v>24.907663896583546</v>
      </c>
      <c r="K181" s="55">
        <f t="shared" si="43"/>
        <v>25.020833333333346</v>
      </c>
      <c r="L181" s="54">
        <f>MIN(J$136:$J181)</f>
        <v>24.907663896583546</v>
      </c>
      <c r="M181" s="55">
        <f>MIN(K$136:$K181)</f>
        <v>25.020833333333346</v>
      </c>
      <c r="N181" s="24">
        <f t="shared" si="44"/>
        <v>-49.815327793167093</v>
      </c>
      <c r="O181" s="24">
        <f t="shared" si="45"/>
        <v>50.041666666666693</v>
      </c>
      <c r="P181" s="45"/>
      <c r="Q181" s="52">
        <f t="shared" si="58"/>
        <v>1</v>
      </c>
      <c r="R181" s="24">
        <f t="shared" si="46"/>
        <v>0</v>
      </c>
      <c r="S181" s="24">
        <f t="shared" si="47"/>
        <v>47.5</v>
      </c>
      <c r="T181" s="45"/>
      <c r="U181" s="36">
        <f t="shared" si="48"/>
        <v>0</v>
      </c>
      <c r="V181" s="36">
        <f t="shared" si="59"/>
        <v>19.728070175438596</v>
      </c>
      <c r="W181" s="24">
        <f t="shared" si="60"/>
        <v>19.728070175438596</v>
      </c>
      <c r="X181" s="24">
        <f t="shared" si="61"/>
        <v>27.771929824561404</v>
      </c>
      <c r="Y181" s="46"/>
      <c r="Z181" s="34">
        <v>0</v>
      </c>
      <c r="AA181" s="25">
        <f t="shared" si="49"/>
        <v>0</v>
      </c>
      <c r="AB181" s="10">
        <f t="shared" si="50"/>
        <v>0</v>
      </c>
      <c r="AC181" s="26">
        <f t="shared" si="51"/>
        <v>100</v>
      </c>
      <c r="AD181" s="47"/>
      <c r="AE181" s="26">
        <f t="shared" si="52"/>
        <v>0</v>
      </c>
      <c r="AF181" s="34">
        <v>0</v>
      </c>
      <c r="AG181" s="25">
        <f t="shared" si="53"/>
        <v>1</v>
      </c>
      <c r="AH181" s="10">
        <f t="shared" si="54"/>
        <v>0</v>
      </c>
      <c r="AI181" s="26">
        <f t="shared" si="55"/>
        <v>-100</v>
      </c>
      <c r="AJ181" s="47"/>
    </row>
    <row r="182" spans="2:36" ht="14.45">
      <c r="B182" s="22">
        <f t="shared" si="56"/>
        <v>0.11527777777777749</v>
      </c>
      <c r="D182" s="58" t="s">
        <v>110</v>
      </c>
      <c r="F182" s="31">
        <v>0</v>
      </c>
      <c r="G182" s="31">
        <v>0</v>
      </c>
      <c r="H182" s="52">
        <f t="shared" si="57"/>
        <v>0.52675438596491264</v>
      </c>
      <c r="I182" s="44"/>
      <c r="J182" s="54">
        <f t="shared" si="42"/>
        <v>24.907663896583546</v>
      </c>
      <c r="K182" s="55">
        <f t="shared" si="43"/>
        <v>25.020833333333346</v>
      </c>
      <c r="L182" s="54">
        <f>MIN(J$136:$J182)</f>
        <v>24.907663896583546</v>
      </c>
      <c r="M182" s="55">
        <f>MIN(K$136:$K182)</f>
        <v>25.020833333333346</v>
      </c>
      <c r="N182" s="24">
        <f t="shared" si="44"/>
        <v>-49.815327793167093</v>
      </c>
      <c r="O182" s="24">
        <f t="shared" si="45"/>
        <v>50.041666666666693</v>
      </c>
      <c r="P182" s="45"/>
      <c r="Q182" s="52">
        <f t="shared" si="58"/>
        <v>1</v>
      </c>
      <c r="R182" s="24">
        <f t="shared" si="46"/>
        <v>0</v>
      </c>
      <c r="S182" s="24">
        <f t="shared" si="47"/>
        <v>47.5</v>
      </c>
      <c r="T182" s="45"/>
      <c r="U182" s="36">
        <f t="shared" si="48"/>
        <v>0</v>
      </c>
      <c r="V182" s="36">
        <f t="shared" si="59"/>
        <v>19.728070175438596</v>
      </c>
      <c r="W182" s="24">
        <f t="shared" si="60"/>
        <v>19.728070175438596</v>
      </c>
      <c r="X182" s="24">
        <f t="shared" si="61"/>
        <v>27.771929824561404</v>
      </c>
      <c r="Y182" s="46"/>
      <c r="Z182" s="34">
        <v>0</v>
      </c>
      <c r="AA182" s="25">
        <f t="shared" si="49"/>
        <v>0</v>
      </c>
      <c r="AB182" s="10">
        <f t="shared" si="50"/>
        <v>0</v>
      </c>
      <c r="AC182" s="26">
        <f t="shared" si="51"/>
        <v>100</v>
      </c>
      <c r="AD182" s="47"/>
      <c r="AE182" s="26">
        <f t="shared" si="52"/>
        <v>0</v>
      </c>
      <c r="AF182" s="34">
        <v>0</v>
      </c>
      <c r="AG182" s="25">
        <f t="shared" si="53"/>
        <v>1</v>
      </c>
      <c r="AH182" s="10">
        <f t="shared" si="54"/>
        <v>0</v>
      </c>
      <c r="AI182" s="26">
        <f t="shared" si="55"/>
        <v>-100</v>
      </c>
      <c r="AJ182" s="47"/>
    </row>
    <row r="183" spans="2:36" ht="14.45">
      <c r="B183" s="22">
        <f t="shared" si="56"/>
        <v>0.11597222222222194</v>
      </c>
      <c r="D183" s="58" t="s">
        <v>110</v>
      </c>
      <c r="F183" s="31">
        <v>0</v>
      </c>
      <c r="G183" s="31">
        <v>0</v>
      </c>
      <c r="H183" s="52">
        <f t="shared" si="57"/>
        <v>0.52675438596491264</v>
      </c>
      <c r="I183" s="44"/>
      <c r="J183" s="54">
        <f t="shared" si="42"/>
        <v>24.907663896583546</v>
      </c>
      <c r="K183" s="55">
        <f t="shared" si="43"/>
        <v>25.020833333333346</v>
      </c>
      <c r="L183" s="54">
        <f>MIN(J$136:$J183)</f>
        <v>24.907663896583546</v>
      </c>
      <c r="M183" s="55">
        <f>MIN(K$136:$K183)</f>
        <v>25.020833333333346</v>
      </c>
      <c r="N183" s="24">
        <f t="shared" si="44"/>
        <v>-49.815327793167093</v>
      </c>
      <c r="O183" s="24">
        <f t="shared" si="45"/>
        <v>50.041666666666693</v>
      </c>
      <c r="P183" s="45"/>
      <c r="Q183" s="52">
        <f t="shared" si="58"/>
        <v>1</v>
      </c>
      <c r="R183" s="24">
        <f t="shared" si="46"/>
        <v>0</v>
      </c>
      <c r="S183" s="24">
        <f t="shared" si="47"/>
        <v>47.5</v>
      </c>
      <c r="T183" s="45"/>
      <c r="U183" s="36">
        <f t="shared" si="48"/>
        <v>0</v>
      </c>
      <c r="V183" s="36">
        <f t="shared" si="59"/>
        <v>19.728070175438596</v>
      </c>
      <c r="W183" s="24">
        <f t="shared" si="60"/>
        <v>19.728070175438596</v>
      </c>
      <c r="X183" s="24">
        <f t="shared" si="61"/>
        <v>27.771929824561404</v>
      </c>
      <c r="Y183" s="46"/>
      <c r="Z183" s="34">
        <v>0</v>
      </c>
      <c r="AA183" s="25">
        <f t="shared" si="49"/>
        <v>0</v>
      </c>
      <c r="AB183" s="10">
        <f t="shared" si="50"/>
        <v>0</v>
      </c>
      <c r="AC183" s="26">
        <f t="shared" si="51"/>
        <v>100</v>
      </c>
      <c r="AD183" s="47"/>
      <c r="AE183" s="26">
        <f t="shared" si="52"/>
        <v>0</v>
      </c>
      <c r="AF183" s="34">
        <v>0</v>
      </c>
      <c r="AG183" s="25">
        <f t="shared" si="53"/>
        <v>1</v>
      </c>
      <c r="AH183" s="10">
        <f t="shared" si="54"/>
        <v>0</v>
      </c>
      <c r="AI183" s="26">
        <f t="shared" si="55"/>
        <v>-100</v>
      </c>
      <c r="AJ183" s="47"/>
    </row>
    <row r="184" spans="2:36" ht="14.45">
      <c r="B184" s="22">
        <f t="shared" si="56"/>
        <v>0.11666666666666638</v>
      </c>
      <c r="D184" s="58" t="s">
        <v>110</v>
      </c>
      <c r="F184" s="31">
        <v>0</v>
      </c>
      <c r="G184" s="31">
        <v>0</v>
      </c>
      <c r="H184" s="52">
        <f t="shared" si="57"/>
        <v>0.52675438596491264</v>
      </c>
      <c r="I184" s="44"/>
      <c r="J184" s="54">
        <f t="shared" si="42"/>
        <v>24.907663896583546</v>
      </c>
      <c r="K184" s="55">
        <f t="shared" si="43"/>
        <v>25.020833333333346</v>
      </c>
      <c r="L184" s="54">
        <f>MIN(J$136:$J184)</f>
        <v>24.907663896583546</v>
      </c>
      <c r="M184" s="55">
        <f>MIN(K$136:$K184)</f>
        <v>25.020833333333346</v>
      </c>
      <c r="N184" s="24">
        <f t="shared" si="44"/>
        <v>-49.815327793167093</v>
      </c>
      <c r="O184" s="24">
        <f t="shared" si="45"/>
        <v>50.041666666666693</v>
      </c>
      <c r="P184" s="45"/>
      <c r="Q184" s="52">
        <f t="shared" si="58"/>
        <v>1</v>
      </c>
      <c r="R184" s="24">
        <f t="shared" si="46"/>
        <v>0</v>
      </c>
      <c r="S184" s="24">
        <f t="shared" si="47"/>
        <v>47.5</v>
      </c>
      <c r="T184" s="45"/>
      <c r="U184" s="36">
        <f t="shared" si="48"/>
        <v>0</v>
      </c>
      <c r="V184" s="36">
        <f t="shared" si="59"/>
        <v>19.728070175438596</v>
      </c>
      <c r="W184" s="24">
        <f t="shared" si="60"/>
        <v>19.728070175438596</v>
      </c>
      <c r="X184" s="24">
        <f t="shared" si="61"/>
        <v>27.771929824561404</v>
      </c>
      <c r="Y184" s="46"/>
      <c r="Z184" s="34">
        <v>0</v>
      </c>
      <c r="AA184" s="25">
        <f t="shared" si="49"/>
        <v>0</v>
      </c>
      <c r="AB184" s="10">
        <f t="shared" si="50"/>
        <v>0</v>
      </c>
      <c r="AC184" s="26">
        <f t="shared" si="51"/>
        <v>100</v>
      </c>
      <c r="AD184" s="47"/>
      <c r="AE184" s="26">
        <f t="shared" si="52"/>
        <v>0</v>
      </c>
      <c r="AF184" s="34">
        <v>0</v>
      </c>
      <c r="AG184" s="25">
        <f t="shared" si="53"/>
        <v>1</v>
      </c>
      <c r="AH184" s="10">
        <f t="shared" si="54"/>
        <v>0</v>
      </c>
      <c r="AI184" s="26">
        <f t="shared" si="55"/>
        <v>-100</v>
      </c>
      <c r="AJ184" s="47"/>
    </row>
    <row r="185" spans="2:36" ht="14.45">
      <c r="B185" s="22">
        <f t="shared" si="56"/>
        <v>0.11736111111111082</v>
      </c>
      <c r="D185" s="58" t="s">
        <v>110</v>
      </c>
      <c r="F185" s="31">
        <v>0</v>
      </c>
      <c r="G185" s="31">
        <v>0</v>
      </c>
      <c r="H185" s="52">
        <f t="shared" si="57"/>
        <v>0.52675438596491264</v>
      </c>
      <c r="I185" s="44"/>
      <c r="J185" s="54">
        <f t="shared" si="42"/>
        <v>24.907663896583546</v>
      </c>
      <c r="K185" s="55">
        <f t="shared" si="43"/>
        <v>25.020833333333346</v>
      </c>
      <c r="L185" s="54">
        <f>MIN(J$136:$J185)</f>
        <v>24.907663896583546</v>
      </c>
      <c r="M185" s="55">
        <f>MIN(K$136:$K185)</f>
        <v>25.020833333333346</v>
      </c>
      <c r="N185" s="24">
        <f t="shared" si="44"/>
        <v>-49.815327793167093</v>
      </c>
      <c r="O185" s="24">
        <f t="shared" si="45"/>
        <v>50.041666666666693</v>
      </c>
      <c r="P185" s="45"/>
      <c r="Q185" s="52">
        <f t="shared" si="58"/>
        <v>1</v>
      </c>
      <c r="R185" s="24">
        <f t="shared" si="46"/>
        <v>0</v>
      </c>
      <c r="S185" s="24">
        <f t="shared" si="47"/>
        <v>47.5</v>
      </c>
      <c r="T185" s="45"/>
      <c r="U185" s="36">
        <f t="shared" si="48"/>
        <v>0</v>
      </c>
      <c r="V185" s="36">
        <f t="shared" si="59"/>
        <v>19.728070175438596</v>
      </c>
      <c r="W185" s="24">
        <f t="shared" si="60"/>
        <v>19.728070175438596</v>
      </c>
      <c r="X185" s="24">
        <f t="shared" si="61"/>
        <v>27.771929824561404</v>
      </c>
      <c r="Y185" s="46"/>
      <c r="Z185" s="34">
        <v>0</v>
      </c>
      <c r="AA185" s="25">
        <f t="shared" si="49"/>
        <v>0</v>
      </c>
      <c r="AB185" s="10">
        <f t="shared" si="50"/>
        <v>0</v>
      </c>
      <c r="AC185" s="26">
        <f t="shared" si="51"/>
        <v>100</v>
      </c>
      <c r="AD185" s="47"/>
      <c r="AE185" s="26">
        <f t="shared" si="52"/>
        <v>0</v>
      </c>
      <c r="AF185" s="34">
        <v>0</v>
      </c>
      <c r="AG185" s="25">
        <f t="shared" si="53"/>
        <v>1</v>
      </c>
      <c r="AH185" s="10">
        <f t="shared" si="54"/>
        <v>0</v>
      </c>
      <c r="AI185" s="26">
        <f t="shared" si="55"/>
        <v>-100</v>
      </c>
      <c r="AJ185" s="47"/>
    </row>
    <row r="186" spans="2:36" ht="14.45">
      <c r="B186" s="22">
        <f t="shared" si="56"/>
        <v>0.11805555555555526</v>
      </c>
      <c r="D186" s="58" t="s">
        <v>110</v>
      </c>
      <c r="F186" s="31">
        <v>0</v>
      </c>
      <c r="G186" s="31">
        <v>0</v>
      </c>
      <c r="H186" s="52">
        <f t="shared" si="57"/>
        <v>0.52675438596491264</v>
      </c>
      <c r="I186" s="44"/>
      <c r="J186" s="54">
        <f t="shared" si="42"/>
        <v>24.907663896583546</v>
      </c>
      <c r="K186" s="55">
        <f t="shared" si="43"/>
        <v>25.020833333333346</v>
      </c>
      <c r="L186" s="54">
        <f>MIN(J$136:$J186)</f>
        <v>24.907663896583546</v>
      </c>
      <c r="M186" s="55">
        <f>MIN(K$136:$K186)</f>
        <v>25.020833333333346</v>
      </c>
      <c r="N186" s="24">
        <f t="shared" si="44"/>
        <v>-49.815327793167093</v>
      </c>
      <c r="O186" s="24">
        <f t="shared" si="45"/>
        <v>50.041666666666693</v>
      </c>
      <c r="P186" s="45"/>
      <c r="Q186" s="52">
        <f t="shared" si="58"/>
        <v>1</v>
      </c>
      <c r="R186" s="24">
        <f t="shared" si="46"/>
        <v>0</v>
      </c>
      <c r="S186" s="24">
        <f t="shared" si="47"/>
        <v>47.5</v>
      </c>
      <c r="T186" s="45"/>
      <c r="U186" s="36">
        <f t="shared" si="48"/>
        <v>0</v>
      </c>
      <c r="V186" s="36">
        <f t="shared" si="59"/>
        <v>19.728070175438596</v>
      </c>
      <c r="W186" s="24">
        <f t="shared" si="60"/>
        <v>19.728070175438596</v>
      </c>
      <c r="X186" s="24">
        <f t="shared" si="61"/>
        <v>27.771929824561404</v>
      </c>
      <c r="Y186" s="46"/>
      <c r="Z186" s="34">
        <v>0</v>
      </c>
      <c r="AA186" s="25">
        <f t="shared" si="49"/>
        <v>0</v>
      </c>
      <c r="AB186" s="10">
        <f t="shared" si="50"/>
        <v>0</v>
      </c>
      <c r="AC186" s="26">
        <f t="shared" si="51"/>
        <v>100</v>
      </c>
      <c r="AD186" s="47"/>
      <c r="AE186" s="26">
        <f t="shared" si="52"/>
        <v>0</v>
      </c>
      <c r="AF186" s="34">
        <v>0</v>
      </c>
      <c r="AG186" s="25">
        <f t="shared" si="53"/>
        <v>1</v>
      </c>
      <c r="AH186" s="10">
        <f t="shared" si="54"/>
        <v>0</v>
      </c>
      <c r="AI186" s="26">
        <f t="shared" si="55"/>
        <v>-100</v>
      </c>
      <c r="AJ186" s="47"/>
    </row>
    <row r="187" spans="2:36" ht="14.45">
      <c r="B187" s="22">
        <f t="shared" si="56"/>
        <v>0.1187499999999997</v>
      </c>
      <c r="D187" s="58" t="s">
        <v>110</v>
      </c>
      <c r="F187" s="31">
        <v>0</v>
      </c>
      <c r="G187" s="31">
        <v>0</v>
      </c>
      <c r="H187" s="52">
        <f t="shared" si="57"/>
        <v>0.52675438596491264</v>
      </c>
      <c r="I187" s="44"/>
      <c r="J187" s="54">
        <f t="shared" si="42"/>
        <v>24.907663896583546</v>
      </c>
      <c r="K187" s="55">
        <f t="shared" si="43"/>
        <v>25.020833333333346</v>
      </c>
      <c r="L187" s="54">
        <f>MIN(J$136:$J187)</f>
        <v>24.907663896583546</v>
      </c>
      <c r="M187" s="55">
        <f>MIN(K$136:$K187)</f>
        <v>25.020833333333346</v>
      </c>
      <c r="N187" s="24">
        <f t="shared" si="44"/>
        <v>-49.815327793167093</v>
      </c>
      <c r="O187" s="24">
        <f t="shared" si="45"/>
        <v>50.041666666666693</v>
      </c>
      <c r="P187" s="45"/>
      <c r="Q187" s="52">
        <f t="shared" si="58"/>
        <v>1</v>
      </c>
      <c r="R187" s="24">
        <f t="shared" si="46"/>
        <v>0</v>
      </c>
      <c r="S187" s="24">
        <f t="shared" si="47"/>
        <v>47.5</v>
      </c>
      <c r="T187" s="45"/>
      <c r="U187" s="36">
        <f t="shared" si="48"/>
        <v>0</v>
      </c>
      <c r="V187" s="36">
        <f t="shared" si="59"/>
        <v>19.728070175438596</v>
      </c>
      <c r="W187" s="24">
        <f t="shared" si="60"/>
        <v>19.728070175438596</v>
      </c>
      <c r="X187" s="24">
        <f t="shared" si="61"/>
        <v>27.771929824561404</v>
      </c>
      <c r="Y187" s="46"/>
      <c r="Z187" s="34">
        <v>0</v>
      </c>
      <c r="AA187" s="25">
        <f t="shared" si="49"/>
        <v>0</v>
      </c>
      <c r="AB187" s="10">
        <f t="shared" si="50"/>
        <v>0</v>
      </c>
      <c r="AC187" s="26">
        <f t="shared" si="51"/>
        <v>100</v>
      </c>
      <c r="AD187" s="47"/>
      <c r="AE187" s="26">
        <f t="shared" si="52"/>
        <v>0</v>
      </c>
      <c r="AF187" s="34">
        <v>0</v>
      </c>
      <c r="AG187" s="25">
        <f t="shared" si="53"/>
        <v>1</v>
      </c>
      <c r="AH187" s="10">
        <f t="shared" si="54"/>
        <v>0</v>
      </c>
      <c r="AI187" s="26">
        <f t="shared" si="55"/>
        <v>-100</v>
      </c>
      <c r="AJ187" s="47"/>
    </row>
    <row r="188" spans="2:36" ht="14.45">
      <c r="B188" s="22">
        <f t="shared" si="56"/>
        <v>0.11944444444444414</v>
      </c>
      <c r="D188" s="58" t="s">
        <v>110</v>
      </c>
      <c r="F188" s="31">
        <v>0</v>
      </c>
      <c r="G188" s="31">
        <v>0</v>
      </c>
      <c r="H188" s="52">
        <f t="shared" si="57"/>
        <v>0.52675438596491264</v>
      </c>
      <c r="I188" s="44"/>
      <c r="J188" s="54">
        <f t="shared" si="42"/>
        <v>24.907663896583546</v>
      </c>
      <c r="K188" s="55">
        <f t="shared" si="43"/>
        <v>25.020833333333346</v>
      </c>
      <c r="L188" s="54">
        <f>MIN(J$136:$J188)</f>
        <v>24.907663896583546</v>
      </c>
      <c r="M188" s="55">
        <f>MIN(K$136:$K188)</f>
        <v>25.020833333333346</v>
      </c>
      <c r="N188" s="24">
        <f t="shared" si="44"/>
        <v>-49.815327793167093</v>
      </c>
      <c r="O188" s="24">
        <f t="shared" si="45"/>
        <v>50.041666666666693</v>
      </c>
      <c r="P188" s="45"/>
      <c r="Q188" s="52">
        <f t="shared" si="58"/>
        <v>1</v>
      </c>
      <c r="R188" s="24">
        <f t="shared" si="46"/>
        <v>0</v>
      </c>
      <c r="S188" s="24">
        <f t="shared" si="47"/>
        <v>47.5</v>
      </c>
      <c r="T188" s="45"/>
      <c r="U188" s="36">
        <f t="shared" si="48"/>
        <v>0</v>
      </c>
      <c r="V188" s="36">
        <f t="shared" si="59"/>
        <v>19.728070175438596</v>
      </c>
      <c r="W188" s="24">
        <f t="shared" si="60"/>
        <v>19.728070175438596</v>
      </c>
      <c r="X188" s="24">
        <f t="shared" si="61"/>
        <v>27.771929824561404</v>
      </c>
      <c r="Y188" s="46"/>
      <c r="Z188" s="34">
        <v>0</v>
      </c>
      <c r="AA188" s="25">
        <f t="shared" si="49"/>
        <v>0</v>
      </c>
      <c r="AB188" s="10">
        <f t="shared" si="50"/>
        <v>0</v>
      </c>
      <c r="AC188" s="26">
        <f t="shared" si="51"/>
        <v>100</v>
      </c>
      <c r="AD188" s="47"/>
      <c r="AE188" s="26">
        <f t="shared" si="52"/>
        <v>0</v>
      </c>
      <c r="AF188" s="34">
        <v>0</v>
      </c>
      <c r="AG188" s="25">
        <f t="shared" si="53"/>
        <v>1</v>
      </c>
      <c r="AH188" s="10">
        <f t="shared" si="54"/>
        <v>0</v>
      </c>
      <c r="AI188" s="26">
        <f t="shared" si="55"/>
        <v>-100</v>
      </c>
      <c r="AJ188" s="47"/>
    </row>
    <row r="189" spans="2:36" ht="14.45">
      <c r="B189" s="22">
        <f t="shared" si="56"/>
        <v>0.12013888888888859</v>
      </c>
      <c r="D189" s="58" t="s">
        <v>110</v>
      </c>
      <c r="F189" s="31">
        <v>0</v>
      </c>
      <c r="G189" s="31">
        <v>0</v>
      </c>
      <c r="H189" s="52">
        <f t="shared" si="57"/>
        <v>0.52675438596491264</v>
      </c>
      <c r="I189" s="44"/>
      <c r="J189" s="54">
        <f t="shared" si="42"/>
        <v>24.907663896583546</v>
      </c>
      <c r="K189" s="55">
        <f t="shared" si="43"/>
        <v>25.020833333333346</v>
      </c>
      <c r="L189" s="54">
        <f>MIN(J$136:$J189)</f>
        <v>24.907663896583546</v>
      </c>
      <c r="M189" s="55">
        <f>MIN(K$136:$K189)</f>
        <v>25.020833333333346</v>
      </c>
      <c r="N189" s="24">
        <f t="shared" si="44"/>
        <v>-49.815327793167093</v>
      </c>
      <c r="O189" s="24">
        <f t="shared" si="45"/>
        <v>50.041666666666693</v>
      </c>
      <c r="P189" s="45"/>
      <c r="Q189" s="52">
        <f t="shared" si="58"/>
        <v>1</v>
      </c>
      <c r="R189" s="24">
        <f t="shared" si="46"/>
        <v>0</v>
      </c>
      <c r="S189" s="24">
        <f t="shared" si="47"/>
        <v>47.5</v>
      </c>
      <c r="T189" s="45"/>
      <c r="U189" s="36">
        <f t="shared" si="48"/>
        <v>0</v>
      </c>
      <c r="V189" s="36">
        <f t="shared" si="59"/>
        <v>19.728070175438596</v>
      </c>
      <c r="W189" s="24">
        <f t="shared" si="60"/>
        <v>19.728070175438596</v>
      </c>
      <c r="X189" s="24">
        <f t="shared" si="61"/>
        <v>27.771929824561404</v>
      </c>
      <c r="Y189" s="46"/>
      <c r="Z189" s="34">
        <v>0</v>
      </c>
      <c r="AA189" s="25">
        <f t="shared" si="49"/>
        <v>0</v>
      </c>
      <c r="AB189" s="10">
        <f t="shared" si="50"/>
        <v>0</v>
      </c>
      <c r="AC189" s="26">
        <f t="shared" si="51"/>
        <v>100</v>
      </c>
      <c r="AD189" s="47"/>
      <c r="AE189" s="26">
        <f t="shared" si="52"/>
        <v>0</v>
      </c>
      <c r="AF189" s="34">
        <v>0</v>
      </c>
      <c r="AG189" s="25">
        <f t="shared" si="53"/>
        <v>1</v>
      </c>
      <c r="AH189" s="10">
        <f t="shared" si="54"/>
        <v>0</v>
      </c>
      <c r="AI189" s="26">
        <f t="shared" si="55"/>
        <v>-100</v>
      </c>
      <c r="AJ189" s="47"/>
    </row>
    <row r="190" spans="2:36" ht="14.45">
      <c r="B190" s="22">
        <f t="shared" si="56"/>
        <v>0.12083333333333303</v>
      </c>
      <c r="D190" s="58" t="s">
        <v>110</v>
      </c>
      <c r="F190" s="31">
        <v>0</v>
      </c>
      <c r="G190" s="31">
        <v>0</v>
      </c>
      <c r="H190" s="52">
        <f t="shared" si="57"/>
        <v>0.52675438596491264</v>
      </c>
      <c r="I190" s="44"/>
      <c r="J190" s="54">
        <f t="shared" si="42"/>
        <v>24.907663896583546</v>
      </c>
      <c r="K190" s="55">
        <f t="shared" si="43"/>
        <v>25.020833333333346</v>
      </c>
      <c r="L190" s="54">
        <f>MIN(J$136:$J190)</f>
        <v>24.907663896583546</v>
      </c>
      <c r="M190" s="55">
        <f>MIN(K$136:$K190)</f>
        <v>25.020833333333346</v>
      </c>
      <c r="N190" s="24">
        <f t="shared" si="44"/>
        <v>-49.815327793167093</v>
      </c>
      <c r="O190" s="24">
        <f t="shared" si="45"/>
        <v>50.041666666666693</v>
      </c>
      <c r="P190" s="45"/>
      <c r="Q190" s="52">
        <f t="shared" si="58"/>
        <v>1</v>
      </c>
      <c r="R190" s="24">
        <f t="shared" si="46"/>
        <v>0</v>
      </c>
      <c r="S190" s="24">
        <f t="shared" si="47"/>
        <v>47.5</v>
      </c>
      <c r="T190" s="45"/>
      <c r="U190" s="36">
        <f t="shared" si="48"/>
        <v>0</v>
      </c>
      <c r="V190" s="36">
        <f t="shared" si="59"/>
        <v>19.728070175438596</v>
      </c>
      <c r="W190" s="24">
        <f t="shared" si="60"/>
        <v>19.728070175438596</v>
      </c>
      <c r="X190" s="24">
        <f t="shared" si="61"/>
        <v>27.771929824561404</v>
      </c>
      <c r="Y190" s="46"/>
      <c r="Z190" s="34">
        <v>0</v>
      </c>
      <c r="AA190" s="25">
        <f t="shared" si="49"/>
        <v>0</v>
      </c>
      <c r="AB190" s="10">
        <f t="shared" si="50"/>
        <v>0</v>
      </c>
      <c r="AC190" s="26">
        <f t="shared" si="51"/>
        <v>100</v>
      </c>
      <c r="AD190" s="47"/>
      <c r="AE190" s="26">
        <f t="shared" si="52"/>
        <v>0</v>
      </c>
      <c r="AF190" s="34">
        <v>0</v>
      </c>
      <c r="AG190" s="25">
        <f t="shared" si="53"/>
        <v>1</v>
      </c>
      <c r="AH190" s="10">
        <f t="shared" si="54"/>
        <v>0</v>
      </c>
      <c r="AI190" s="26">
        <f t="shared" si="55"/>
        <v>-100</v>
      </c>
      <c r="AJ190" s="47"/>
    </row>
    <row r="191" spans="2:36" ht="14.45">
      <c r="B191" s="22">
        <f t="shared" si="56"/>
        <v>0.12152777777777747</v>
      </c>
      <c r="D191" s="58" t="s">
        <v>110</v>
      </c>
      <c r="F191" s="31">
        <v>0</v>
      </c>
      <c r="G191" s="31">
        <v>0</v>
      </c>
      <c r="H191" s="52">
        <f t="shared" si="57"/>
        <v>0.52675438596491264</v>
      </c>
      <c r="I191" s="44"/>
      <c r="J191" s="54">
        <f t="shared" si="42"/>
        <v>24.907663896583546</v>
      </c>
      <c r="K191" s="55">
        <f t="shared" si="43"/>
        <v>25.020833333333346</v>
      </c>
      <c r="L191" s="54">
        <f>MIN(J$136:$J191)</f>
        <v>24.907663896583546</v>
      </c>
      <c r="M191" s="55">
        <f>MIN(K$136:$K191)</f>
        <v>25.020833333333346</v>
      </c>
      <c r="N191" s="24">
        <f t="shared" si="44"/>
        <v>-49.815327793167093</v>
      </c>
      <c r="O191" s="24">
        <f t="shared" si="45"/>
        <v>50.041666666666693</v>
      </c>
      <c r="P191" s="45"/>
      <c r="Q191" s="52">
        <f t="shared" si="58"/>
        <v>1</v>
      </c>
      <c r="R191" s="24">
        <f t="shared" si="46"/>
        <v>0</v>
      </c>
      <c r="S191" s="24">
        <f t="shared" si="47"/>
        <v>47.5</v>
      </c>
      <c r="T191" s="45"/>
      <c r="U191" s="36">
        <f t="shared" si="48"/>
        <v>0</v>
      </c>
      <c r="V191" s="36">
        <f t="shared" si="59"/>
        <v>19.728070175438596</v>
      </c>
      <c r="W191" s="24">
        <f t="shared" si="60"/>
        <v>19.728070175438596</v>
      </c>
      <c r="X191" s="24">
        <f t="shared" si="61"/>
        <v>27.771929824561404</v>
      </c>
      <c r="Y191" s="46"/>
      <c r="Z191" s="34">
        <v>0</v>
      </c>
      <c r="AA191" s="25">
        <f t="shared" si="49"/>
        <v>0</v>
      </c>
      <c r="AB191" s="10">
        <f t="shared" si="50"/>
        <v>0</v>
      </c>
      <c r="AC191" s="26">
        <f t="shared" si="51"/>
        <v>100</v>
      </c>
      <c r="AD191" s="47"/>
      <c r="AE191" s="26">
        <f t="shared" si="52"/>
        <v>0</v>
      </c>
      <c r="AF191" s="34">
        <v>0</v>
      </c>
      <c r="AG191" s="25">
        <f t="shared" si="53"/>
        <v>1</v>
      </c>
      <c r="AH191" s="10">
        <f t="shared" si="54"/>
        <v>0</v>
      </c>
      <c r="AI191" s="26">
        <f t="shared" si="55"/>
        <v>-100</v>
      </c>
      <c r="AJ191" s="47"/>
    </row>
    <row r="192" spans="2:36" ht="14.45">
      <c r="B192" s="22">
        <f t="shared" si="56"/>
        <v>0.12222222222222191</v>
      </c>
      <c r="D192" s="58" t="s">
        <v>110</v>
      </c>
      <c r="F192" s="31">
        <v>0</v>
      </c>
      <c r="G192" s="31">
        <v>0</v>
      </c>
      <c r="H192" s="52">
        <f t="shared" si="57"/>
        <v>0.52675438596491264</v>
      </c>
      <c r="I192" s="44"/>
      <c r="J192" s="54">
        <f t="shared" si="42"/>
        <v>24.907663896583546</v>
      </c>
      <c r="K192" s="55">
        <f t="shared" si="43"/>
        <v>25.020833333333346</v>
      </c>
      <c r="L192" s="54">
        <f>MIN(J$136:$J192)</f>
        <v>24.907663896583546</v>
      </c>
      <c r="M192" s="55">
        <f>MIN(K$136:$K192)</f>
        <v>25.020833333333346</v>
      </c>
      <c r="N192" s="24">
        <f t="shared" si="44"/>
        <v>-49.815327793167093</v>
      </c>
      <c r="O192" s="24">
        <f t="shared" si="45"/>
        <v>50.041666666666693</v>
      </c>
      <c r="P192" s="45"/>
      <c r="Q192" s="52">
        <f t="shared" si="58"/>
        <v>1</v>
      </c>
      <c r="R192" s="24">
        <f t="shared" si="46"/>
        <v>0</v>
      </c>
      <c r="S192" s="24">
        <f t="shared" si="47"/>
        <v>47.5</v>
      </c>
      <c r="T192" s="45"/>
      <c r="U192" s="36">
        <f t="shared" si="48"/>
        <v>0</v>
      </c>
      <c r="V192" s="36">
        <f t="shared" si="59"/>
        <v>19.728070175438596</v>
      </c>
      <c r="W192" s="24">
        <f t="shared" si="60"/>
        <v>19.728070175438596</v>
      </c>
      <c r="X192" s="24">
        <f t="shared" si="61"/>
        <v>27.771929824561404</v>
      </c>
      <c r="Y192" s="46"/>
      <c r="Z192" s="34">
        <v>0</v>
      </c>
      <c r="AA192" s="25">
        <f t="shared" si="49"/>
        <v>0</v>
      </c>
      <c r="AB192" s="10">
        <f t="shared" si="50"/>
        <v>0</v>
      </c>
      <c r="AC192" s="26">
        <f t="shared" si="51"/>
        <v>100</v>
      </c>
      <c r="AD192" s="47"/>
      <c r="AE192" s="26">
        <f t="shared" si="52"/>
        <v>0</v>
      </c>
      <c r="AF192" s="34">
        <v>0</v>
      </c>
      <c r="AG192" s="25">
        <f t="shared" si="53"/>
        <v>1</v>
      </c>
      <c r="AH192" s="10">
        <f t="shared" si="54"/>
        <v>0</v>
      </c>
      <c r="AI192" s="26">
        <f t="shared" si="55"/>
        <v>-100</v>
      </c>
      <c r="AJ192" s="47"/>
    </row>
    <row r="193" spans="2:36" ht="14.45">
      <c r="B193" s="22">
        <f t="shared" si="56"/>
        <v>0.12291666666666635</v>
      </c>
      <c r="D193" s="58" t="s">
        <v>110</v>
      </c>
      <c r="F193" s="31">
        <v>0</v>
      </c>
      <c r="G193" s="31">
        <v>0</v>
      </c>
      <c r="H193" s="52">
        <f t="shared" si="57"/>
        <v>0.52675438596491264</v>
      </c>
      <c r="I193" s="44"/>
      <c r="J193" s="54">
        <f t="shared" si="42"/>
        <v>24.907663896583546</v>
      </c>
      <c r="K193" s="55">
        <f t="shared" si="43"/>
        <v>25.020833333333346</v>
      </c>
      <c r="L193" s="54">
        <f>MIN(J$136:$J193)</f>
        <v>24.907663896583546</v>
      </c>
      <c r="M193" s="55">
        <f>MIN(K$136:$K193)</f>
        <v>25.020833333333346</v>
      </c>
      <c r="N193" s="24">
        <f t="shared" si="44"/>
        <v>-49.815327793167093</v>
      </c>
      <c r="O193" s="24">
        <f t="shared" si="45"/>
        <v>50.041666666666693</v>
      </c>
      <c r="P193" s="45"/>
      <c r="Q193" s="52">
        <f t="shared" si="58"/>
        <v>1</v>
      </c>
      <c r="R193" s="24">
        <f t="shared" si="46"/>
        <v>0</v>
      </c>
      <c r="S193" s="24">
        <f t="shared" si="47"/>
        <v>47.5</v>
      </c>
      <c r="T193" s="45"/>
      <c r="U193" s="36">
        <f t="shared" si="48"/>
        <v>0</v>
      </c>
      <c r="V193" s="36">
        <f t="shared" si="59"/>
        <v>19.728070175438596</v>
      </c>
      <c r="W193" s="24">
        <f t="shared" si="60"/>
        <v>19.728070175438596</v>
      </c>
      <c r="X193" s="24">
        <f t="shared" si="61"/>
        <v>27.771929824561404</v>
      </c>
      <c r="Y193" s="46"/>
      <c r="Z193" s="34">
        <v>0</v>
      </c>
      <c r="AA193" s="25">
        <f t="shared" si="49"/>
        <v>0</v>
      </c>
      <c r="AB193" s="10">
        <f t="shared" si="50"/>
        <v>0</v>
      </c>
      <c r="AC193" s="26">
        <f t="shared" si="51"/>
        <v>100</v>
      </c>
      <c r="AD193" s="47"/>
      <c r="AE193" s="26">
        <f t="shared" si="52"/>
        <v>0</v>
      </c>
      <c r="AF193" s="34">
        <v>0</v>
      </c>
      <c r="AG193" s="25">
        <f t="shared" si="53"/>
        <v>1</v>
      </c>
      <c r="AH193" s="10">
        <f t="shared" si="54"/>
        <v>0</v>
      </c>
      <c r="AI193" s="26">
        <f t="shared" si="55"/>
        <v>-100</v>
      </c>
      <c r="AJ193" s="47"/>
    </row>
    <row r="194" spans="2:36" ht="14.45">
      <c r="B194" s="22">
        <f t="shared" si="56"/>
        <v>0.1236111111111108</v>
      </c>
      <c r="D194" s="58" t="s">
        <v>110</v>
      </c>
      <c r="F194" s="31">
        <v>0</v>
      </c>
      <c r="G194" s="31">
        <v>0</v>
      </c>
      <c r="H194" s="52">
        <f t="shared" si="57"/>
        <v>0.52675438596491264</v>
      </c>
      <c r="I194" s="44"/>
      <c r="J194" s="54">
        <f t="shared" si="42"/>
        <v>24.907663896583546</v>
      </c>
      <c r="K194" s="55">
        <f t="shared" si="43"/>
        <v>25.020833333333346</v>
      </c>
      <c r="L194" s="54">
        <f>MIN(J$136:$J194)</f>
        <v>24.907663896583546</v>
      </c>
      <c r="M194" s="55">
        <f>MIN(K$136:$K194)</f>
        <v>25.020833333333346</v>
      </c>
      <c r="N194" s="24">
        <f t="shared" si="44"/>
        <v>-49.815327793167093</v>
      </c>
      <c r="O194" s="24">
        <f t="shared" si="45"/>
        <v>50.041666666666693</v>
      </c>
      <c r="P194" s="45"/>
      <c r="Q194" s="52">
        <f t="shared" si="58"/>
        <v>1</v>
      </c>
      <c r="R194" s="24">
        <f t="shared" si="46"/>
        <v>0</v>
      </c>
      <c r="S194" s="24">
        <f t="shared" si="47"/>
        <v>47.5</v>
      </c>
      <c r="T194" s="45"/>
      <c r="U194" s="36">
        <f t="shared" si="48"/>
        <v>0</v>
      </c>
      <c r="V194" s="36">
        <f t="shared" si="59"/>
        <v>19.728070175438596</v>
      </c>
      <c r="W194" s="24">
        <f t="shared" si="60"/>
        <v>19.728070175438596</v>
      </c>
      <c r="X194" s="24">
        <f t="shared" si="61"/>
        <v>27.771929824561404</v>
      </c>
      <c r="Y194" s="46"/>
      <c r="Z194" s="34">
        <v>0</v>
      </c>
      <c r="AA194" s="25">
        <f t="shared" si="49"/>
        <v>0</v>
      </c>
      <c r="AB194" s="10">
        <f t="shared" si="50"/>
        <v>0</v>
      </c>
      <c r="AC194" s="26">
        <f t="shared" si="51"/>
        <v>100</v>
      </c>
      <c r="AD194" s="47"/>
      <c r="AE194" s="26">
        <f t="shared" si="52"/>
        <v>0</v>
      </c>
      <c r="AF194" s="34">
        <v>0</v>
      </c>
      <c r="AG194" s="25">
        <f t="shared" si="53"/>
        <v>1</v>
      </c>
      <c r="AH194" s="10">
        <f t="shared" si="54"/>
        <v>0</v>
      </c>
      <c r="AI194" s="26">
        <f t="shared" si="55"/>
        <v>-100</v>
      </c>
      <c r="AJ194" s="47"/>
    </row>
    <row r="195" spans="2:36" ht="14.45">
      <c r="B195" s="22">
        <f t="shared" si="56"/>
        <v>0.12430555555555524</v>
      </c>
      <c r="D195" s="58" t="s">
        <v>110</v>
      </c>
      <c r="F195" s="31">
        <v>0</v>
      </c>
      <c r="G195" s="31">
        <v>0</v>
      </c>
      <c r="H195" s="52">
        <f t="shared" si="57"/>
        <v>0.52675438596491264</v>
      </c>
      <c r="I195" s="44"/>
      <c r="J195" s="54">
        <f t="shared" si="42"/>
        <v>24.907663896583546</v>
      </c>
      <c r="K195" s="55">
        <f t="shared" si="43"/>
        <v>25.020833333333346</v>
      </c>
      <c r="L195" s="54">
        <f>MIN(J$136:$J195)</f>
        <v>24.907663896583546</v>
      </c>
      <c r="M195" s="55">
        <f>MIN(K$136:$K195)</f>
        <v>25.020833333333346</v>
      </c>
      <c r="N195" s="24">
        <f t="shared" si="44"/>
        <v>-49.815327793167093</v>
      </c>
      <c r="O195" s="24">
        <f t="shared" si="45"/>
        <v>50.041666666666693</v>
      </c>
      <c r="P195" s="45"/>
      <c r="Q195" s="52">
        <f t="shared" si="58"/>
        <v>1</v>
      </c>
      <c r="R195" s="24">
        <f t="shared" si="46"/>
        <v>0</v>
      </c>
      <c r="S195" s="24">
        <f t="shared" si="47"/>
        <v>47.5</v>
      </c>
      <c r="T195" s="45"/>
      <c r="U195" s="36">
        <f t="shared" si="48"/>
        <v>0</v>
      </c>
      <c r="V195" s="36">
        <f t="shared" si="59"/>
        <v>19.728070175438596</v>
      </c>
      <c r="W195" s="24">
        <f t="shared" si="60"/>
        <v>19.728070175438596</v>
      </c>
      <c r="X195" s="24">
        <f t="shared" si="61"/>
        <v>27.771929824561404</v>
      </c>
      <c r="Y195" s="46"/>
      <c r="Z195" s="34">
        <v>0</v>
      </c>
      <c r="AA195" s="25">
        <f t="shared" si="49"/>
        <v>0</v>
      </c>
      <c r="AB195" s="10">
        <f t="shared" si="50"/>
        <v>0</v>
      </c>
      <c r="AC195" s="26">
        <f t="shared" si="51"/>
        <v>100</v>
      </c>
      <c r="AD195" s="47"/>
      <c r="AE195" s="26">
        <f t="shared" si="52"/>
        <v>0</v>
      </c>
      <c r="AF195" s="34">
        <v>0</v>
      </c>
      <c r="AG195" s="25">
        <f t="shared" si="53"/>
        <v>1</v>
      </c>
      <c r="AH195" s="10">
        <f t="shared" si="54"/>
        <v>0</v>
      </c>
      <c r="AI195" s="26">
        <f t="shared" si="55"/>
        <v>-100</v>
      </c>
      <c r="AJ195" s="47"/>
    </row>
    <row r="196" spans="2:36" ht="14.45">
      <c r="B196" s="22">
        <f t="shared" si="56"/>
        <v>0.12499999999999968</v>
      </c>
      <c r="D196" s="58" t="s">
        <v>110</v>
      </c>
      <c r="F196" s="31">
        <v>0</v>
      </c>
      <c r="G196" s="31">
        <v>0</v>
      </c>
      <c r="H196" s="52">
        <f t="shared" si="57"/>
        <v>0.52675438596491264</v>
      </c>
      <c r="I196" s="44"/>
      <c r="J196" s="54">
        <f t="shared" si="42"/>
        <v>24.907663896583546</v>
      </c>
      <c r="K196" s="55">
        <f t="shared" si="43"/>
        <v>25.020833333333346</v>
      </c>
      <c r="L196" s="54">
        <f>MIN(J$136:$J196)</f>
        <v>24.907663896583546</v>
      </c>
      <c r="M196" s="55">
        <f>MIN(K$136:$K196)</f>
        <v>25.020833333333346</v>
      </c>
      <c r="N196" s="24">
        <f t="shared" si="44"/>
        <v>-49.815327793167093</v>
      </c>
      <c r="O196" s="24">
        <f t="shared" si="45"/>
        <v>50.041666666666693</v>
      </c>
      <c r="P196" s="45"/>
      <c r="Q196" s="52">
        <f t="shared" si="58"/>
        <v>1</v>
      </c>
      <c r="R196" s="24">
        <f t="shared" si="46"/>
        <v>0</v>
      </c>
      <c r="S196" s="24">
        <f t="shared" si="47"/>
        <v>47.5</v>
      </c>
      <c r="T196" s="45"/>
      <c r="U196" s="36">
        <f t="shared" si="48"/>
        <v>0</v>
      </c>
      <c r="V196" s="36">
        <f t="shared" si="59"/>
        <v>19.728070175438596</v>
      </c>
      <c r="W196" s="24">
        <f t="shared" si="60"/>
        <v>19.728070175438596</v>
      </c>
      <c r="X196" s="24">
        <f t="shared" si="61"/>
        <v>27.771929824561404</v>
      </c>
      <c r="Y196" s="46"/>
      <c r="Z196" s="34">
        <v>0</v>
      </c>
      <c r="AA196" s="25">
        <f t="shared" si="49"/>
        <v>0</v>
      </c>
      <c r="AB196" s="10">
        <f t="shared" si="50"/>
        <v>0</v>
      </c>
      <c r="AC196" s="26">
        <f t="shared" si="51"/>
        <v>100</v>
      </c>
      <c r="AD196" s="47"/>
      <c r="AE196" s="26">
        <f t="shared" si="52"/>
        <v>0</v>
      </c>
      <c r="AF196" s="34">
        <v>0</v>
      </c>
      <c r="AG196" s="25">
        <f t="shared" si="53"/>
        <v>1</v>
      </c>
      <c r="AH196" s="10">
        <f t="shared" si="54"/>
        <v>0</v>
      </c>
      <c r="AI196" s="26">
        <f t="shared" si="55"/>
        <v>-100</v>
      </c>
      <c r="AJ196" s="47"/>
    </row>
    <row r="197" spans="2:36" ht="14.45">
      <c r="B197" s="22">
        <f t="shared" si="56"/>
        <v>0.12569444444444414</v>
      </c>
      <c r="D197" s="59" t="s">
        <v>111</v>
      </c>
      <c r="F197" s="31">
        <v>0</v>
      </c>
      <c r="G197" s="31">
        <v>0</v>
      </c>
      <c r="H197" s="52">
        <f t="shared" si="57"/>
        <v>0.52675438596491264</v>
      </c>
      <c r="I197" s="44"/>
      <c r="J197" s="54">
        <f t="shared" si="42"/>
        <v>24.907663896583546</v>
      </c>
      <c r="K197" s="55">
        <f t="shared" si="43"/>
        <v>25.020833333333346</v>
      </c>
      <c r="L197" s="54">
        <f>MIN(J$136:$J197)</f>
        <v>24.907663896583546</v>
      </c>
      <c r="M197" s="55">
        <f>MIN(K$136:$K197)</f>
        <v>25.020833333333346</v>
      </c>
      <c r="N197" s="24">
        <f t="shared" si="44"/>
        <v>-49.815327793167093</v>
      </c>
      <c r="O197" s="24">
        <f t="shared" si="45"/>
        <v>50.041666666666693</v>
      </c>
      <c r="P197" s="45"/>
      <c r="Q197" s="52">
        <f t="shared" si="58"/>
        <v>1</v>
      </c>
      <c r="R197" s="24">
        <f t="shared" si="46"/>
        <v>0</v>
      </c>
      <c r="S197" s="24">
        <f t="shared" si="47"/>
        <v>47.5</v>
      </c>
      <c r="T197" s="45"/>
      <c r="U197" s="36">
        <f t="shared" si="48"/>
        <v>0</v>
      </c>
      <c r="V197" s="36">
        <f t="shared" si="59"/>
        <v>19.728070175438596</v>
      </c>
      <c r="W197" s="24">
        <f t="shared" si="60"/>
        <v>19.728070175438596</v>
      </c>
      <c r="X197" s="24">
        <f t="shared" si="61"/>
        <v>27.771929824561404</v>
      </c>
      <c r="Y197" s="46"/>
      <c r="Z197" s="34">
        <v>0</v>
      </c>
      <c r="AA197" s="25">
        <f t="shared" si="49"/>
        <v>0</v>
      </c>
      <c r="AB197" s="10">
        <f t="shared" si="50"/>
        <v>0</v>
      </c>
      <c r="AC197" s="26">
        <f t="shared" si="51"/>
        <v>100</v>
      </c>
      <c r="AD197" s="47"/>
      <c r="AE197" s="26">
        <f t="shared" si="52"/>
        <v>0</v>
      </c>
      <c r="AF197" s="34">
        <v>0</v>
      </c>
      <c r="AG197" s="25">
        <f t="shared" si="53"/>
        <v>1</v>
      </c>
      <c r="AH197" s="10">
        <f t="shared" si="54"/>
        <v>0</v>
      </c>
      <c r="AI197" s="26">
        <f t="shared" si="55"/>
        <v>-100</v>
      </c>
      <c r="AJ197" s="47"/>
    </row>
    <row r="198" spans="2:36" ht="14.45">
      <c r="B198" s="22">
        <f t="shared" si="56"/>
        <v>0.12638888888888858</v>
      </c>
      <c r="D198" s="59" t="s">
        <v>111</v>
      </c>
      <c r="F198" s="31">
        <v>0</v>
      </c>
      <c r="G198" s="31">
        <v>0</v>
      </c>
      <c r="H198" s="52">
        <f t="shared" si="57"/>
        <v>0.52675438596491264</v>
      </c>
      <c r="I198" s="44"/>
      <c r="J198" s="54">
        <f t="shared" si="42"/>
        <v>24.907663896583546</v>
      </c>
      <c r="K198" s="55">
        <f t="shared" si="43"/>
        <v>25.020833333333346</v>
      </c>
      <c r="L198" s="54">
        <f>MIN(J$136:$J198)</f>
        <v>24.907663896583546</v>
      </c>
      <c r="M198" s="55">
        <f>MIN(K$136:$K198)</f>
        <v>25.020833333333346</v>
      </c>
      <c r="N198" s="24">
        <f t="shared" si="44"/>
        <v>-49.815327793167093</v>
      </c>
      <c r="O198" s="24">
        <f t="shared" si="45"/>
        <v>50.041666666666693</v>
      </c>
      <c r="P198" s="45"/>
      <c r="Q198" s="52">
        <f t="shared" si="58"/>
        <v>1</v>
      </c>
      <c r="R198" s="24">
        <f t="shared" si="46"/>
        <v>0</v>
      </c>
      <c r="S198" s="24">
        <f t="shared" si="47"/>
        <v>47.5</v>
      </c>
      <c r="T198" s="45"/>
      <c r="U198" s="36">
        <f t="shared" si="48"/>
        <v>0</v>
      </c>
      <c r="V198" s="36">
        <f t="shared" si="59"/>
        <v>19.728070175438596</v>
      </c>
      <c r="W198" s="24">
        <f t="shared" si="60"/>
        <v>19.728070175438596</v>
      </c>
      <c r="X198" s="24">
        <f t="shared" si="61"/>
        <v>27.771929824561404</v>
      </c>
      <c r="Y198" s="46"/>
      <c r="Z198" s="34">
        <v>0</v>
      </c>
      <c r="AA198" s="25">
        <f t="shared" si="49"/>
        <v>0</v>
      </c>
      <c r="AB198" s="10">
        <f t="shared" si="50"/>
        <v>0</v>
      </c>
      <c r="AC198" s="26">
        <f t="shared" si="51"/>
        <v>100</v>
      </c>
      <c r="AD198" s="47"/>
      <c r="AE198" s="26">
        <f t="shared" si="52"/>
        <v>0</v>
      </c>
      <c r="AF198" s="34">
        <v>0</v>
      </c>
      <c r="AG198" s="25">
        <f t="shared" si="53"/>
        <v>1</v>
      </c>
      <c r="AH198" s="10">
        <f t="shared" si="54"/>
        <v>0</v>
      </c>
      <c r="AI198" s="26">
        <f t="shared" si="55"/>
        <v>-100</v>
      </c>
      <c r="AJ198" s="47"/>
    </row>
    <row r="199" spans="2:36" ht="14.45">
      <c r="B199" s="22">
        <f t="shared" si="56"/>
        <v>0.12708333333333302</v>
      </c>
      <c r="D199" s="59" t="s">
        <v>111</v>
      </c>
      <c r="F199" s="31">
        <v>0</v>
      </c>
      <c r="G199" s="31">
        <v>0</v>
      </c>
      <c r="H199" s="52">
        <f t="shared" si="57"/>
        <v>0.52675438596491264</v>
      </c>
      <c r="I199" s="44"/>
      <c r="J199" s="54">
        <f t="shared" si="42"/>
        <v>24.907663896583546</v>
      </c>
      <c r="K199" s="55">
        <f t="shared" si="43"/>
        <v>25.020833333333346</v>
      </c>
      <c r="L199" s="54">
        <f>MIN(J$136:$J199)</f>
        <v>24.907663896583546</v>
      </c>
      <c r="M199" s="55">
        <f>MIN(K$136:$K199)</f>
        <v>25.020833333333346</v>
      </c>
      <c r="N199" s="24">
        <f t="shared" si="44"/>
        <v>-49.815327793167093</v>
      </c>
      <c r="O199" s="24">
        <f t="shared" si="45"/>
        <v>50.041666666666693</v>
      </c>
      <c r="P199" s="45"/>
      <c r="Q199" s="52">
        <f t="shared" si="58"/>
        <v>1</v>
      </c>
      <c r="R199" s="24">
        <f t="shared" si="46"/>
        <v>0</v>
      </c>
      <c r="S199" s="24">
        <f t="shared" si="47"/>
        <v>47.5</v>
      </c>
      <c r="T199" s="45"/>
      <c r="U199" s="36">
        <f t="shared" si="48"/>
        <v>0</v>
      </c>
      <c r="V199" s="36">
        <f t="shared" si="59"/>
        <v>19.728070175438596</v>
      </c>
      <c r="W199" s="24">
        <f t="shared" si="60"/>
        <v>19.728070175438596</v>
      </c>
      <c r="X199" s="24">
        <f t="shared" si="61"/>
        <v>27.771929824561404</v>
      </c>
      <c r="Y199" s="46"/>
      <c r="Z199" s="34">
        <v>0</v>
      </c>
      <c r="AA199" s="25">
        <f t="shared" si="49"/>
        <v>0</v>
      </c>
      <c r="AB199" s="10">
        <f t="shared" si="50"/>
        <v>0</v>
      </c>
      <c r="AC199" s="26">
        <f t="shared" si="51"/>
        <v>100</v>
      </c>
      <c r="AD199" s="47"/>
      <c r="AE199" s="26">
        <f t="shared" si="52"/>
        <v>0</v>
      </c>
      <c r="AF199" s="34">
        <v>0</v>
      </c>
      <c r="AG199" s="25">
        <f t="shared" si="53"/>
        <v>1</v>
      </c>
      <c r="AH199" s="10">
        <f t="shared" si="54"/>
        <v>0</v>
      </c>
      <c r="AI199" s="26">
        <f t="shared" si="55"/>
        <v>-100</v>
      </c>
      <c r="AJ199" s="47"/>
    </row>
    <row r="200" spans="2:36" ht="14.45">
      <c r="B200" s="22">
        <f t="shared" si="56"/>
        <v>0.12777777777777746</v>
      </c>
      <c r="D200" s="59" t="s">
        <v>111</v>
      </c>
      <c r="F200" s="31">
        <v>0</v>
      </c>
      <c r="G200" s="31">
        <v>0</v>
      </c>
      <c r="H200" s="52">
        <f t="shared" si="57"/>
        <v>0.52675438596491264</v>
      </c>
      <c r="I200" s="44"/>
      <c r="J200" s="54">
        <f t="shared" si="42"/>
        <v>24.907663896583546</v>
      </c>
      <c r="K200" s="55">
        <f t="shared" si="43"/>
        <v>25.020833333333346</v>
      </c>
      <c r="L200" s="54">
        <f>MIN(J$136:$J200)</f>
        <v>24.907663896583546</v>
      </c>
      <c r="M200" s="55">
        <f>MIN(K$136:$K200)</f>
        <v>25.020833333333346</v>
      </c>
      <c r="N200" s="24">
        <f t="shared" si="44"/>
        <v>-49.815327793167093</v>
      </c>
      <c r="O200" s="24">
        <f t="shared" si="45"/>
        <v>50.041666666666693</v>
      </c>
      <c r="P200" s="45"/>
      <c r="Q200" s="52">
        <f t="shared" si="58"/>
        <v>1</v>
      </c>
      <c r="R200" s="24">
        <f t="shared" si="46"/>
        <v>0</v>
      </c>
      <c r="S200" s="24">
        <f t="shared" si="47"/>
        <v>47.5</v>
      </c>
      <c r="T200" s="45"/>
      <c r="U200" s="36">
        <f t="shared" si="48"/>
        <v>0</v>
      </c>
      <c r="V200" s="36">
        <f t="shared" si="59"/>
        <v>19.728070175438596</v>
      </c>
      <c r="W200" s="24">
        <f t="shared" si="60"/>
        <v>19.728070175438596</v>
      </c>
      <c r="X200" s="24">
        <f t="shared" si="61"/>
        <v>27.771929824561404</v>
      </c>
      <c r="Y200" s="46"/>
      <c r="Z200" s="34">
        <v>0</v>
      </c>
      <c r="AA200" s="25">
        <f t="shared" si="49"/>
        <v>0</v>
      </c>
      <c r="AB200" s="10">
        <f t="shared" si="50"/>
        <v>0</v>
      </c>
      <c r="AC200" s="26">
        <f t="shared" si="51"/>
        <v>100</v>
      </c>
      <c r="AD200" s="47"/>
      <c r="AE200" s="26">
        <f t="shared" si="52"/>
        <v>0</v>
      </c>
      <c r="AF200" s="34">
        <v>0</v>
      </c>
      <c r="AG200" s="25">
        <f t="shared" si="53"/>
        <v>1</v>
      </c>
      <c r="AH200" s="10">
        <f t="shared" si="54"/>
        <v>0</v>
      </c>
      <c r="AI200" s="26">
        <f t="shared" si="55"/>
        <v>-100</v>
      </c>
      <c r="AJ200" s="47"/>
    </row>
    <row r="201" spans="2:36" ht="14.45">
      <c r="B201" s="22">
        <f t="shared" si="56"/>
        <v>0.1284722222222219</v>
      </c>
      <c r="D201" s="59" t="s">
        <v>111</v>
      </c>
      <c r="F201" s="31">
        <v>0</v>
      </c>
      <c r="G201" s="31">
        <v>0</v>
      </c>
      <c r="H201" s="52">
        <f t="shared" si="57"/>
        <v>0.52675438596491264</v>
      </c>
      <c r="I201" s="44"/>
      <c r="J201" s="54">
        <f t="shared" si="42"/>
        <v>24.907663896583546</v>
      </c>
      <c r="K201" s="55">
        <f t="shared" si="43"/>
        <v>25.020833333333346</v>
      </c>
      <c r="L201" s="54">
        <f>MIN(J$136:$J201)</f>
        <v>24.907663896583546</v>
      </c>
      <c r="M201" s="55">
        <f>MIN(K$136:$K201)</f>
        <v>25.020833333333346</v>
      </c>
      <c r="N201" s="24">
        <f t="shared" si="44"/>
        <v>-49.815327793167093</v>
      </c>
      <c r="O201" s="24">
        <f t="shared" si="45"/>
        <v>50.041666666666693</v>
      </c>
      <c r="P201" s="45"/>
      <c r="Q201" s="52">
        <f t="shared" si="58"/>
        <v>1</v>
      </c>
      <c r="R201" s="24">
        <f t="shared" si="46"/>
        <v>0</v>
      </c>
      <c r="S201" s="24">
        <f t="shared" si="47"/>
        <v>47.5</v>
      </c>
      <c r="T201" s="45"/>
      <c r="U201" s="36">
        <f t="shared" si="48"/>
        <v>0</v>
      </c>
      <c r="V201" s="36">
        <f t="shared" si="59"/>
        <v>19.728070175438596</v>
      </c>
      <c r="W201" s="24">
        <f t="shared" si="60"/>
        <v>19.728070175438596</v>
      </c>
      <c r="X201" s="24">
        <f t="shared" si="61"/>
        <v>27.771929824561404</v>
      </c>
      <c r="Y201" s="46"/>
      <c r="Z201" s="34">
        <v>0</v>
      </c>
      <c r="AA201" s="25">
        <f t="shared" si="49"/>
        <v>0</v>
      </c>
      <c r="AB201" s="10">
        <f t="shared" si="50"/>
        <v>0</v>
      </c>
      <c r="AC201" s="26">
        <f t="shared" si="51"/>
        <v>100</v>
      </c>
      <c r="AD201" s="47"/>
      <c r="AE201" s="26">
        <f t="shared" si="52"/>
        <v>0</v>
      </c>
      <c r="AF201" s="34">
        <v>0</v>
      </c>
      <c r="AG201" s="25">
        <f t="shared" si="53"/>
        <v>1</v>
      </c>
      <c r="AH201" s="10">
        <f t="shared" si="54"/>
        <v>0</v>
      </c>
      <c r="AI201" s="26">
        <f t="shared" si="55"/>
        <v>-100</v>
      </c>
      <c r="AJ201" s="47"/>
    </row>
    <row r="202" spans="2:36" ht="14.45">
      <c r="B202" s="22">
        <f t="shared" si="56"/>
        <v>0.12916666666666635</v>
      </c>
      <c r="D202" s="59" t="s">
        <v>111</v>
      </c>
      <c r="F202" s="31">
        <v>0</v>
      </c>
      <c r="G202" s="31">
        <v>0</v>
      </c>
      <c r="H202" s="52">
        <f t="shared" si="57"/>
        <v>0.52675438596491264</v>
      </c>
      <c r="I202" s="44"/>
      <c r="J202" s="54">
        <f t="shared" si="42"/>
        <v>24.907663896583546</v>
      </c>
      <c r="K202" s="55">
        <f t="shared" si="43"/>
        <v>25.020833333333346</v>
      </c>
      <c r="L202" s="54">
        <f>MIN(J$136:$J202)</f>
        <v>24.907663896583546</v>
      </c>
      <c r="M202" s="55">
        <f>MIN(K$136:$K202)</f>
        <v>25.020833333333346</v>
      </c>
      <c r="N202" s="24">
        <f t="shared" si="44"/>
        <v>-49.815327793167093</v>
      </c>
      <c r="O202" s="24">
        <f t="shared" si="45"/>
        <v>50.041666666666693</v>
      </c>
      <c r="P202" s="45"/>
      <c r="Q202" s="52">
        <f t="shared" si="58"/>
        <v>1</v>
      </c>
      <c r="R202" s="24">
        <f t="shared" si="46"/>
        <v>0</v>
      </c>
      <c r="S202" s="24">
        <f t="shared" si="47"/>
        <v>47.5</v>
      </c>
      <c r="T202" s="45"/>
      <c r="U202" s="36">
        <f t="shared" si="48"/>
        <v>0</v>
      </c>
      <c r="V202" s="36">
        <f t="shared" si="59"/>
        <v>19.728070175438596</v>
      </c>
      <c r="W202" s="24">
        <f t="shared" si="60"/>
        <v>19.728070175438596</v>
      </c>
      <c r="X202" s="24">
        <f t="shared" si="61"/>
        <v>27.771929824561404</v>
      </c>
      <c r="Y202" s="46"/>
      <c r="Z202" s="34">
        <v>0</v>
      </c>
      <c r="AA202" s="25">
        <f t="shared" si="49"/>
        <v>0</v>
      </c>
      <c r="AB202" s="10">
        <f t="shared" si="50"/>
        <v>0</v>
      </c>
      <c r="AC202" s="26">
        <f t="shared" si="51"/>
        <v>100</v>
      </c>
      <c r="AD202" s="47"/>
      <c r="AE202" s="26">
        <f t="shared" si="52"/>
        <v>0</v>
      </c>
      <c r="AF202" s="34">
        <v>0</v>
      </c>
      <c r="AG202" s="25">
        <f t="shared" si="53"/>
        <v>1</v>
      </c>
      <c r="AH202" s="10">
        <f t="shared" si="54"/>
        <v>0</v>
      </c>
      <c r="AI202" s="26">
        <f t="shared" si="55"/>
        <v>-100</v>
      </c>
      <c r="AJ202" s="47"/>
    </row>
    <row r="203" spans="2:36" ht="14.45">
      <c r="B203" s="22">
        <f t="shared" si="56"/>
        <v>0.12986111111111079</v>
      </c>
      <c r="D203" s="59" t="s">
        <v>111</v>
      </c>
      <c r="F203" s="31">
        <v>0</v>
      </c>
      <c r="G203" s="31">
        <v>0</v>
      </c>
      <c r="H203" s="52">
        <f t="shared" si="57"/>
        <v>0.52675438596491264</v>
      </c>
      <c r="I203" s="44"/>
      <c r="J203" s="54">
        <f t="shared" si="42"/>
        <v>24.907663896583546</v>
      </c>
      <c r="K203" s="55">
        <f t="shared" si="43"/>
        <v>25.020833333333346</v>
      </c>
      <c r="L203" s="54">
        <f>MIN(J$136:$J203)</f>
        <v>24.907663896583546</v>
      </c>
      <c r="M203" s="55">
        <f>MIN(K$136:$K203)</f>
        <v>25.020833333333346</v>
      </c>
      <c r="N203" s="24">
        <f t="shared" si="44"/>
        <v>-49.815327793167093</v>
      </c>
      <c r="O203" s="24">
        <f t="shared" si="45"/>
        <v>50.041666666666693</v>
      </c>
      <c r="P203" s="45"/>
      <c r="Q203" s="52">
        <f t="shared" si="58"/>
        <v>1</v>
      </c>
      <c r="R203" s="24">
        <f t="shared" si="46"/>
        <v>0</v>
      </c>
      <c r="S203" s="24">
        <f t="shared" si="47"/>
        <v>47.5</v>
      </c>
      <c r="T203" s="45"/>
      <c r="U203" s="36">
        <f t="shared" si="48"/>
        <v>0</v>
      </c>
      <c r="V203" s="36">
        <f t="shared" si="59"/>
        <v>19.728070175438596</v>
      </c>
      <c r="W203" s="24">
        <f t="shared" si="60"/>
        <v>19.728070175438596</v>
      </c>
      <c r="X203" s="24">
        <f t="shared" si="61"/>
        <v>27.771929824561404</v>
      </c>
      <c r="Y203" s="46"/>
      <c r="Z203" s="34">
        <v>0</v>
      </c>
      <c r="AA203" s="25">
        <f t="shared" si="49"/>
        <v>0</v>
      </c>
      <c r="AB203" s="10">
        <f t="shared" si="50"/>
        <v>0</v>
      </c>
      <c r="AC203" s="26">
        <f t="shared" si="51"/>
        <v>100</v>
      </c>
      <c r="AD203" s="47"/>
      <c r="AE203" s="26">
        <f t="shared" si="52"/>
        <v>0</v>
      </c>
      <c r="AF203" s="34">
        <v>0</v>
      </c>
      <c r="AG203" s="25">
        <f t="shared" si="53"/>
        <v>1</v>
      </c>
      <c r="AH203" s="10">
        <f t="shared" si="54"/>
        <v>0</v>
      </c>
      <c r="AI203" s="26">
        <f t="shared" si="55"/>
        <v>-100</v>
      </c>
      <c r="AJ203" s="47"/>
    </row>
    <row r="204" spans="2:36" ht="14.45">
      <c r="B204" s="22">
        <f t="shared" si="56"/>
        <v>0.13055555555555523</v>
      </c>
      <c r="D204" s="59" t="s">
        <v>111</v>
      </c>
      <c r="F204" s="31">
        <v>0</v>
      </c>
      <c r="G204" s="31">
        <v>0</v>
      </c>
      <c r="H204" s="52">
        <f t="shared" si="57"/>
        <v>0.52675438596491264</v>
      </c>
      <c r="I204" s="44"/>
      <c r="J204" s="54">
        <f t="shared" si="42"/>
        <v>24.907663896583546</v>
      </c>
      <c r="K204" s="55">
        <f t="shared" si="43"/>
        <v>25.020833333333346</v>
      </c>
      <c r="L204" s="54">
        <f>MIN(J$136:$J204)</f>
        <v>24.907663896583546</v>
      </c>
      <c r="M204" s="55">
        <f>MIN(K$136:$K204)</f>
        <v>25.020833333333346</v>
      </c>
      <c r="N204" s="24">
        <f t="shared" si="44"/>
        <v>-49.815327793167093</v>
      </c>
      <c r="O204" s="24">
        <f t="shared" si="45"/>
        <v>50.041666666666693</v>
      </c>
      <c r="P204" s="45"/>
      <c r="Q204" s="52">
        <f t="shared" si="58"/>
        <v>1</v>
      </c>
      <c r="R204" s="24">
        <f t="shared" si="46"/>
        <v>0</v>
      </c>
      <c r="S204" s="24">
        <f t="shared" si="47"/>
        <v>47.5</v>
      </c>
      <c r="T204" s="45"/>
      <c r="U204" s="36">
        <f t="shared" si="48"/>
        <v>0</v>
      </c>
      <c r="V204" s="36">
        <f t="shared" si="59"/>
        <v>19.728070175438596</v>
      </c>
      <c r="W204" s="24">
        <f t="shared" si="60"/>
        <v>19.728070175438596</v>
      </c>
      <c r="X204" s="24">
        <f t="shared" si="61"/>
        <v>27.771929824561404</v>
      </c>
      <c r="Y204" s="46"/>
      <c r="Z204" s="34">
        <v>0</v>
      </c>
      <c r="AA204" s="25">
        <f t="shared" si="49"/>
        <v>0</v>
      </c>
      <c r="AB204" s="10">
        <f t="shared" si="50"/>
        <v>0</v>
      </c>
      <c r="AC204" s="26">
        <f t="shared" si="51"/>
        <v>100</v>
      </c>
      <c r="AD204" s="47"/>
      <c r="AE204" s="26">
        <f t="shared" si="52"/>
        <v>0</v>
      </c>
      <c r="AF204" s="34">
        <v>0</v>
      </c>
      <c r="AG204" s="25">
        <f t="shared" si="53"/>
        <v>1</v>
      </c>
      <c r="AH204" s="10">
        <f t="shared" si="54"/>
        <v>0</v>
      </c>
      <c r="AI204" s="26">
        <f t="shared" si="55"/>
        <v>-100</v>
      </c>
      <c r="AJ204" s="47"/>
    </row>
    <row r="205" spans="2:36" ht="14.45">
      <c r="B205" s="22">
        <f t="shared" si="56"/>
        <v>0.13124999999999967</v>
      </c>
      <c r="D205" s="59" t="s">
        <v>111</v>
      </c>
      <c r="F205" s="31">
        <v>0</v>
      </c>
      <c r="G205" s="31">
        <v>0</v>
      </c>
      <c r="H205" s="52">
        <f t="shared" si="57"/>
        <v>0.52675438596491264</v>
      </c>
      <c r="I205" s="44"/>
      <c r="J205" s="54">
        <f t="shared" si="42"/>
        <v>24.907663896583546</v>
      </c>
      <c r="K205" s="55">
        <f t="shared" si="43"/>
        <v>25.020833333333346</v>
      </c>
      <c r="L205" s="54">
        <f>MIN(J$136:$J205)</f>
        <v>24.907663896583546</v>
      </c>
      <c r="M205" s="55">
        <f>MIN(K$136:$K205)</f>
        <v>25.020833333333346</v>
      </c>
      <c r="N205" s="24">
        <f t="shared" si="44"/>
        <v>-49.815327793167093</v>
      </c>
      <c r="O205" s="24">
        <f t="shared" si="45"/>
        <v>50.041666666666693</v>
      </c>
      <c r="P205" s="45"/>
      <c r="Q205" s="52">
        <f t="shared" si="58"/>
        <v>1</v>
      </c>
      <c r="R205" s="24">
        <f t="shared" si="46"/>
        <v>0</v>
      </c>
      <c r="S205" s="24">
        <f t="shared" si="47"/>
        <v>47.5</v>
      </c>
      <c r="T205" s="45"/>
      <c r="U205" s="36">
        <f t="shared" si="48"/>
        <v>0</v>
      </c>
      <c r="V205" s="36">
        <f t="shared" si="59"/>
        <v>19.728070175438596</v>
      </c>
      <c r="W205" s="24">
        <f t="shared" si="60"/>
        <v>19.728070175438596</v>
      </c>
      <c r="X205" s="24">
        <f t="shared" si="61"/>
        <v>27.771929824561404</v>
      </c>
      <c r="Y205" s="46"/>
      <c r="Z205" s="34">
        <v>0</v>
      </c>
      <c r="AA205" s="25">
        <f t="shared" si="49"/>
        <v>0</v>
      </c>
      <c r="AB205" s="10">
        <f t="shared" si="50"/>
        <v>0</v>
      </c>
      <c r="AC205" s="26">
        <f t="shared" si="51"/>
        <v>100</v>
      </c>
      <c r="AD205" s="47"/>
      <c r="AE205" s="26">
        <f t="shared" si="52"/>
        <v>0</v>
      </c>
      <c r="AF205" s="34">
        <v>0</v>
      </c>
      <c r="AG205" s="25">
        <f t="shared" si="53"/>
        <v>1</v>
      </c>
      <c r="AH205" s="10">
        <f t="shared" si="54"/>
        <v>0</v>
      </c>
      <c r="AI205" s="26">
        <f t="shared" si="55"/>
        <v>-100</v>
      </c>
      <c r="AJ205" s="47"/>
    </row>
    <row r="206" spans="2:36" ht="14.45">
      <c r="B206" s="22">
        <f t="shared" si="56"/>
        <v>0.13194444444444411</v>
      </c>
      <c r="D206" s="59" t="s">
        <v>111</v>
      </c>
      <c r="F206" s="31">
        <v>0</v>
      </c>
      <c r="G206" s="31">
        <v>0</v>
      </c>
      <c r="H206" s="52">
        <f t="shared" si="57"/>
        <v>0.52675438596491264</v>
      </c>
      <c r="I206" s="44"/>
      <c r="J206" s="54">
        <f t="shared" si="42"/>
        <v>24.907663896583546</v>
      </c>
      <c r="K206" s="55">
        <f t="shared" si="43"/>
        <v>25.020833333333346</v>
      </c>
      <c r="L206" s="54">
        <f>MIN(J$136:$J206)</f>
        <v>24.907663896583546</v>
      </c>
      <c r="M206" s="55">
        <f>MIN(K$136:$K206)</f>
        <v>25.020833333333346</v>
      </c>
      <c r="N206" s="24">
        <f t="shared" si="44"/>
        <v>-49.815327793167093</v>
      </c>
      <c r="O206" s="24">
        <f t="shared" si="45"/>
        <v>50.041666666666693</v>
      </c>
      <c r="P206" s="45"/>
      <c r="Q206" s="52">
        <f t="shared" si="58"/>
        <v>1</v>
      </c>
      <c r="R206" s="24">
        <f t="shared" si="46"/>
        <v>0</v>
      </c>
      <c r="S206" s="24">
        <f t="shared" si="47"/>
        <v>47.5</v>
      </c>
      <c r="T206" s="45"/>
      <c r="U206" s="36">
        <f t="shared" si="48"/>
        <v>0</v>
      </c>
      <c r="V206" s="36">
        <f t="shared" si="59"/>
        <v>19.728070175438596</v>
      </c>
      <c r="W206" s="24">
        <f t="shared" si="60"/>
        <v>19.728070175438596</v>
      </c>
      <c r="X206" s="24">
        <f t="shared" si="61"/>
        <v>27.771929824561404</v>
      </c>
      <c r="Y206" s="46"/>
      <c r="Z206" s="34">
        <v>0</v>
      </c>
      <c r="AA206" s="25">
        <f t="shared" si="49"/>
        <v>0</v>
      </c>
      <c r="AB206" s="10">
        <f t="shared" si="50"/>
        <v>0</v>
      </c>
      <c r="AC206" s="26">
        <f t="shared" si="51"/>
        <v>100</v>
      </c>
      <c r="AD206" s="47"/>
      <c r="AE206" s="26">
        <f t="shared" si="52"/>
        <v>0</v>
      </c>
      <c r="AF206" s="34">
        <v>0</v>
      </c>
      <c r="AG206" s="25">
        <f t="shared" si="53"/>
        <v>1</v>
      </c>
      <c r="AH206" s="10">
        <f t="shared" si="54"/>
        <v>0</v>
      </c>
      <c r="AI206" s="26">
        <f t="shared" si="55"/>
        <v>-100</v>
      </c>
      <c r="AJ206" s="47"/>
    </row>
    <row r="207" spans="2:36" ht="14.45">
      <c r="B207" s="22">
        <f t="shared" si="56"/>
        <v>0.13263888888888856</v>
      </c>
      <c r="D207" s="59" t="s">
        <v>111</v>
      </c>
      <c r="F207" s="31">
        <v>0</v>
      </c>
      <c r="G207" s="31">
        <v>0</v>
      </c>
      <c r="H207" s="52">
        <f t="shared" si="57"/>
        <v>0.52675438596491264</v>
      </c>
      <c r="I207" s="44"/>
      <c r="J207" s="54">
        <f t="shared" si="42"/>
        <v>24.907663896583546</v>
      </c>
      <c r="K207" s="55">
        <f t="shared" si="43"/>
        <v>25.020833333333346</v>
      </c>
      <c r="L207" s="54">
        <f>MIN(J$136:$J207)</f>
        <v>24.907663896583546</v>
      </c>
      <c r="M207" s="55">
        <f>MIN(K$136:$K207)</f>
        <v>25.020833333333346</v>
      </c>
      <c r="N207" s="24">
        <f t="shared" si="44"/>
        <v>-49.815327793167093</v>
      </c>
      <c r="O207" s="24">
        <f t="shared" si="45"/>
        <v>50.041666666666693</v>
      </c>
      <c r="P207" s="45"/>
      <c r="Q207" s="52">
        <f t="shared" si="58"/>
        <v>1</v>
      </c>
      <c r="R207" s="24">
        <f t="shared" si="46"/>
        <v>0</v>
      </c>
      <c r="S207" s="24">
        <f t="shared" si="47"/>
        <v>47.5</v>
      </c>
      <c r="T207" s="45"/>
      <c r="U207" s="36">
        <f t="shared" si="48"/>
        <v>0</v>
      </c>
      <c r="V207" s="36">
        <f t="shared" si="59"/>
        <v>19.728070175438596</v>
      </c>
      <c r="W207" s="24">
        <f t="shared" si="60"/>
        <v>19.728070175438596</v>
      </c>
      <c r="X207" s="24">
        <f t="shared" si="61"/>
        <v>27.771929824561404</v>
      </c>
      <c r="Y207" s="46"/>
      <c r="Z207" s="34">
        <v>0</v>
      </c>
      <c r="AA207" s="25">
        <f t="shared" si="49"/>
        <v>0</v>
      </c>
      <c r="AB207" s="10">
        <f t="shared" si="50"/>
        <v>0</v>
      </c>
      <c r="AC207" s="26">
        <f t="shared" si="51"/>
        <v>100</v>
      </c>
      <c r="AD207" s="47"/>
      <c r="AE207" s="26">
        <f t="shared" si="52"/>
        <v>0</v>
      </c>
      <c r="AF207" s="34">
        <v>0</v>
      </c>
      <c r="AG207" s="25">
        <f t="shared" si="53"/>
        <v>1</v>
      </c>
      <c r="AH207" s="10">
        <f t="shared" si="54"/>
        <v>0</v>
      </c>
      <c r="AI207" s="26">
        <f t="shared" si="55"/>
        <v>-100</v>
      </c>
      <c r="AJ207" s="47"/>
    </row>
    <row r="208" spans="2:36" ht="14.45">
      <c r="B208" s="22">
        <f t="shared" si="56"/>
        <v>0.133333333333333</v>
      </c>
      <c r="D208" s="59" t="s">
        <v>111</v>
      </c>
      <c r="F208" s="31">
        <v>0</v>
      </c>
      <c r="G208" s="31">
        <v>0</v>
      </c>
      <c r="H208" s="52">
        <f t="shared" si="57"/>
        <v>0.52675438596491264</v>
      </c>
      <c r="I208" s="44"/>
      <c r="J208" s="54">
        <f t="shared" si="42"/>
        <v>24.907663896583546</v>
      </c>
      <c r="K208" s="55">
        <f t="shared" si="43"/>
        <v>25.020833333333346</v>
      </c>
      <c r="L208" s="54">
        <f>MIN(J$136:$J208)</f>
        <v>24.907663896583546</v>
      </c>
      <c r="M208" s="55">
        <f>MIN(K$136:$K208)</f>
        <v>25.020833333333346</v>
      </c>
      <c r="N208" s="24">
        <f t="shared" si="44"/>
        <v>-49.815327793167093</v>
      </c>
      <c r="O208" s="24">
        <f t="shared" si="45"/>
        <v>50.041666666666693</v>
      </c>
      <c r="P208" s="45"/>
      <c r="Q208" s="52">
        <f t="shared" si="58"/>
        <v>1</v>
      </c>
      <c r="R208" s="24">
        <f t="shared" si="46"/>
        <v>0</v>
      </c>
      <c r="S208" s="24">
        <f t="shared" si="47"/>
        <v>47.5</v>
      </c>
      <c r="T208" s="45"/>
      <c r="U208" s="36">
        <f t="shared" si="48"/>
        <v>0</v>
      </c>
      <c r="V208" s="36">
        <f t="shared" si="59"/>
        <v>19.728070175438596</v>
      </c>
      <c r="W208" s="24">
        <f t="shared" si="60"/>
        <v>19.728070175438596</v>
      </c>
      <c r="X208" s="24">
        <f t="shared" si="61"/>
        <v>27.771929824561404</v>
      </c>
      <c r="Y208" s="46"/>
      <c r="Z208" s="34">
        <v>0</v>
      </c>
      <c r="AA208" s="25">
        <f t="shared" si="49"/>
        <v>0</v>
      </c>
      <c r="AB208" s="10">
        <f t="shared" si="50"/>
        <v>0</v>
      </c>
      <c r="AC208" s="26">
        <f t="shared" si="51"/>
        <v>100</v>
      </c>
      <c r="AD208" s="47"/>
      <c r="AE208" s="26">
        <f t="shared" si="52"/>
        <v>0</v>
      </c>
      <c r="AF208" s="34">
        <v>0</v>
      </c>
      <c r="AG208" s="25">
        <f t="shared" si="53"/>
        <v>1</v>
      </c>
      <c r="AH208" s="10">
        <f t="shared" si="54"/>
        <v>0</v>
      </c>
      <c r="AI208" s="26">
        <f t="shared" si="55"/>
        <v>-100</v>
      </c>
      <c r="AJ208" s="47"/>
    </row>
    <row r="209" spans="2:36" ht="14.45">
      <c r="B209" s="22">
        <f t="shared" si="56"/>
        <v>0.13402777777777744</v>
      </c>
      <c r="D209" s="59" t="s">
        <v>111</v>
      </c>
      <c r="F209" s="31">
        <v>0</v>
      </c>
      <c r="G209" s="31">
        <v>0</v>
      </c>
      <c r="H209" s="52">
        <f t="shared" si="57"/>
        <v>0.52675438596491264</v>
      </c>
      <c r="I209" s="44"/>
      <c r="J209" s="54">
        <f t="shared" si="42"/>
        <v>24.907663896583546</v>
      </c>
      <c r="K209" s="55">
        <f t="shared" si="43"/>
        <v>25.020833333333346</v>
      </c>
      <c r="L209" s="54">
        <f>MIN(J$136:$J209)</f>
        <v>24.907663896583546</v>
      </c>
      <c r="M209" s="55">
        <f>MIN(K$136:$K209)</f>
        <v>25.020833333333346</v>
      </c>
      <c r="N209" s="24">
        <f t="shared" si="44"/>
        <v>-49.815327793167093</v>
      </c>
      <c r="O209" s="24">
        <f t="shared" si="45"/>
        <v>50.041666666666693</v>
      </c>
      <c r="P209" s="45"/>
      <c r="Q209" s="52">
        <f t="shared" si="58"/>
        <v>1</v>
      </c>
      <c r="R209" s="24">
        <f t="shared" si="46"/>
        <v>0</v>
      </c>
      <c r="S209" s="24">
        <f t="shared" si="47"/>
        <v>47.5</v>
      </c>
      <c r="T209" s="45"/>
      <c r="U209" s="36">
        <f t="shared" si="48"/>
        <v>0</v>
      </c>
      <c r="V209" s="36">
        <f t="shared" si="59"/>
        <v>19.728070175438596</v>
      </c>
      <c r="W209" s="24">
        <f t="shared" si="60"/>
        <v>19.728070175438596</v>
      </c>
      <c r="X209" s="24">
        <f t="shared" si="61"/>
        <v>27.771929824561404</v>
      </c>
      <c r="Y209" s="46"/>
      <c r="Z209" s="34">
        <v>0</v>
      </c>
      <c r="AA209" s="25">
        <f t="shared" si="49"/>
        <v>0</v>
      </c>
      <c r="AB209" s="10">
        <f t="shared" si="50"/>
        <v>0</v>
      </c>
      <c r="AC209" s="26">
        <f t="shared" si="51"/>
        <v>100</v>
      </c>
      <c r="AD209" s="47"/>
      <c r="AE209" s="26">
        <f t="shared" si="52"/>
        <v>0</v>
      </c>
      <c r="AF209" s="34">
        <v>0</v>
      </c>
      <c r="AG209" s="25">
        <f t="shared" si="53"/>
        <v>1</v>
      </c>
      <c r="AH209" s="10">
        <f t="shared" si="54"/>
        <v>0</v>
      </c>
      <c r="AI209" s="26">
        <f t="shared" si="55"/>
        <v>-100</v>
      </c>
      <c r="AJ209" s="47"/>
    </row>
    <row r="210" spans="2:36" ht="14.45">
      <c r="B210" s="22">
        <f t="shared" si="56"/>
        <v>0.13472222222222188</v>
      </c>
      <c r="D210" s="59" t="s">
        <v>111</v>
      </c>
      <c r="F210" s="31">
        <v>0</v>
      </c>
      <c r="G210" s="31">
        <v>0</v>
      </c>
      <c r="H210" s="52">
        <f t="shared" si="57"/>
        <v>0.52675438596491264</v>
      </c>
      <c r="I210" s="44"/>
      <c r="J210" s="54">
        <f t="shared" ref="J210:J265" si="62">IF((-((($E$4*(1-H210))-((1-$E$6)*$E$4)-$AH210)/$D$8))&lt;(-$E$4*1),-$E$4*1,((($E$4*(1-H210))-((1-$E$6)*$E$4)-$AH210)/$D$8))</f>
        <v>24.907663896583546</v>
      </c>
      <c r="K210" s="55">
        <f t="shared" ref="K210:K265" si="63">IF((((($E$4*H210)-($E$4*$D$6)-$AB210)*$E$8))*1&gt;$E$4,$E$4*1,((($E$4*H210)-($E$4*$D$6)-$AB210)*$E$8))</f>
        <v>25.020833333333346</v>
      </c>
      <c r="L210" s="54">
        <f>MIN(J$136:$J210)</f>
        <v>24.907663896583546</v>
      </c>
      <c r="M210" s="55">
        <f>MIN(K$136:$K210)</f>
        <v>25.020833333333346</v>
      </c>
      <c r="N210" s="24">
        <f t="shared" ref="N210:N265" si="64">MAX(-$D$4,-J210*2)</f>
        <v>-49.815327793167093</v>
      </c>
      <c r="O210" s="24">
        <f t="shared" ref="O210:O265" si="65">MIN($D$4,K210*2)</f>
        <v>50.041666666666693</v>
      </c>
      <c r="P210" s="45"/>
      <c r="Q210" s="52">
        <f t="shared" si="58"/>
        <v>1</v>
      </c>
      <c r="R210" s="24">
        <f t="shared" ref="R210:R265" si="66">IF((-((($E$4*(1-Q210))-((1-$E$6)*$E$4)-$AH210)/$D$8))&lt;(-$E$4*1),-$E$4*1,((($E$4*(1-Q210))-((1-$E$6)*$E$4)-$AH210)/$D$8))</f>
        <v>0</v>
      </c>
      <c r="S210" s="24">
        <f t="shared" ref="S210:S265" si="67">IF((((($E$4*Q210)-($E$4*$D$6)-$AB210)*$E$8))*1&gt;$E$4,$E$4*1,((($E$4*Q210)-($E$4*$D$6)-$AB210)*$E$8))</f>
        <v>47.5</v>
      </c>
      <c r="T210" s="45"/>
      <c r="U210" s="36">
        <f t="shared" ref="U210:U265" si="68">IF(G210&gt;0,G210*(1/60)*$E$8,G210*(1/60)/$D$8)</f>
        <v>0</v>
      </c>
      <c r="V210" s="36">
        <f t="shared" si="59"/>
        <v>19.728070175438596</v>
      </c>
      <c r="W210" s="24">
        <f t="shared" si="60"/>
        <v>19.728070175438596</v>
      </c>
      <c r="X210" s="24">
        <f t="shared" si="61"/>
        <v>27.771929824561404</v>
      </c>
      <c r="Y210" s="46"/>
      <c r="Z210" s="34">
        <v>0</v>
      </c>
      <c r="AA210" s="25">
        <f t="shared" ref="AA210:AA265" si="69">(AB210/$E$4)+$D$6</f>
        <v>0</v>
      </c>
      <c r="AB210" s="10">
        <f t="shared" ref="AB210:AB265" si="70">Z210*IF(AD$17="DC",0.25,IF(AD$17="DM",0.5,1))</f>
        <v>0</v>
      </c>
      <c r="AC210" s="26">
        <f t="shared" ref="AC210:AC265" si="71">$D$4-Z210</f>
        <v>100</v>
      </c>
      <c r="AD210" s="47"/>
      <c r="AE210" s="26">
        <f t="shared" ref="AE210:AE265" si="72">IF(OR(H210&lt;AA210,H210&gt;AG210),1,0)</f>
        <v>0</v>
      </c>
      <c r="AF210" s="34">
        <v>0</v>
      </c>
      <c r="AG210" s="25">
        <f t="shared" ref="AG210:AG265" si="73">1-(AH210/$E$4)-(1-$E$6)</f>
        <v>1</v>
      </c>
      <c r="AH210" s="10">
        <f t="shared" ref="AH210:AH265" si="74">AF210*IF(AJ$17="DC",0.25,IF(AJ$17="DM",0.5,1))</f>
        <v>0</v>
      </c>
      <c r="AI210" s="26">
        <f t="shared" ref="AI210:AI265" si="75">AF210-$D$4</f>
        <v>-100</v>
      </c>
      <c r="AJ210" s="47"/>
    </row>
    <row r="211" spans="2:36" ht="14.45">
      <c r="B211" s="22">
        <f t="shared" ref="B211:B256" si="76">B210+1/(48*30)</f>
        <v>0.13541666666666632</v>
      </c>
      <c r="D211" s="59" t="s">
        <v>111</v>
      </c>
      <c r="F211" s="31">
        <v>0</v>
      </c>
      <c r="G211" s="31">
        <v>0</v>
      </c>
      <c r="H211" s="52">
        <f t="shared" ref="H211:H256" si="77">H210-(IF((F210+G210)&gt;0,(((F210+G210)*(1/60))/$E$8),(((F210+G210)*(1/60))*$D$8))/$E$4)</f>
        <v>0.52675438596491264</v>
      </c>
      <c r="I211" s="44"/>
      <c r="J211" s="54">
        <f t="shared" si="62"/>
        <v>24.907663896583546</v>
      </c>
      <c r="K211" s="55">
        <f t="shared" si="63"/>
        <v>25.020833333333346</v>
      </c>
      <c r="L211" s="54">
        <f>MIN(J$136:$J211)</f>
        <v>24.907663896583546</v>
      </c>
      <c r="M211" s="55">
        <f>MIN(K$136:$K211)</f>
        <v>25.020833333333346</v>
      </c>
      <c r="N211" s="24">
        <f t="shared" si="64"/>
        <v>-49.815327793167093</v>
      </c>
      <c r="O211" s="24">
        <f t="shared" si="65"/>
        <v>50.041666666666693</v>
      </c>
      <c r="P211" s="45"/>
      <c r="Q211" s="52">
        <f t="shared" ref="Q211:Q256" si="78">Q210-(IF((F210)&gt;0,(((F210)*(1/60))/$E$8),(((F210)*(1/60))*$D$8))/$E$4)</f>
        <v>1</v>
      </c>
      <c r="R211" s="24">
        <f t="shared" si="66"/>
        <v>0</v>
      </c>
      <c r="S211" s="24">
        <f t="shared" si="67"/>
        <v>47.5</v>
      </c>
      <c r="T211" s="45"/>
      <c r="U211" s="36">
        <f t="shared" si="68"/>
        <v>0</v>
      </c>
      <c r="V211" s="36">
        <f t="shared" ref="V211:V256" si="79">V210+U210</f>
        <v>19.728070175438596</v>
      </c>
      <c r="W211" s="24">
        <f t="shared" ref="W211:W266" si="80">R211+V211</f>
        <v>19.728070175438596</v>
      </c>
      <c r="X211" s="24">
        <f t="shared" ref="X211:X266" si="81">S211-V211</f>
        <v>27.771929824561404</v>
      </c>
      <c r="Y211" s="46"/>
      <c r="Z211" s="34">
        <v>0</v>
      </c>
      <c r="AA211" s="25">
        <f t="shared" si="69"/>
        <v>0</v>
      </c>
      <c r="AB211" s="10">
        <f t="shared" si="70"/>
        <v>0</v>
      </c>
      <c r="AC211" s="26">
        <f t="shared" si="71"/>
        <v>100</v>
      </c>
      <c r="AD211" s="47"/>
      <c r="AE211" s="26">
        <f t="shared" si="72"/>
        <v>0</v>
      </c>
      <c r="AF211" s="34">
        <v>0</v>
      </c>
      <c r="AG211" s="25">
        <f t="shared" si="73"/>
        <v>1</v>
      </c>
      <c r="AH211" s="10">
        <f t="shared" si="74"/>
        <v>0</v>
      </c>
      <c r="AI211" s="26">
        <f t="shared" si="75"/>
        <v>-100</v>
      </c>
      <c r="AJ211" s="47"/>
    </row>
    <row r="212" spans="2:36" ht="14.45">
      <c r="B212" s="22">
        <f t="shared" si="76"/>
        <v>0.13611111111111077</v>
      </c>
      <c r="D212" s="59" t="s">
        <v>111</v>
      </c>
      <c r="F212" s="31">
        <v>0</v>
      </c>
      <c r="G212" s="31">
        <v>0</v>
      </c>
      <c r="H212" s="52">
        <f t="shared" si="77"/>
        <v>0.52675438596491264</v>
      </c>
      <c r="I212" s="44"/>
      <c r="J212" s="54">
        <f t="shared" si="62"/>
        <v>24.907663896583546</v>
      </c>
      <c r="K212" s="55">
        <f t="shared" si="63"/>
        <v>25.020833333333346</v>
      </c>
      <c r="L212" s="54">
        <f>MIN(J$136:$J212)</f>
        <v>24.907663896583546</v>
      </c>
      <c r="M212" s="55">
        <f>MIN(K$136:$K212)</f>
        <v>25.020833333333346</v>
      </c>
      <c r="N212" s="24">
        <f t="shared" si="64"/>
        <v>-49.815327793167093</v>
      </c>
      <c r="O212" s="24">
        <f t="shared" si="65"/>
        <v>50.041666666666693</v>
      </c>
      <c r="P212" s="45"/>
      <c r="Q212" s="52">
        <f t="shared" si="78"/>
        <v>1</v>
      </c>
      <c r="R212" s="24">
        <f t="shared" si="66"/>
        <v>0</v>
      </c>
      <c r="S212" s="24">
        <f t="shared" si="67"/>
        <v>47.5</v>
      </c>
      <c r="T212" s="45"/>
      <c r="U212" s="36">
        <f t="shared" si="68"/>
        <v>0</v>
      </c>
      <c r="V212" s="36">
        <f t="shared" si="79"/>
        <v>19.728070175438596</v>
      </c>
      <c r="W212" s="24">
        <f t="shared" si="80"/>
        <v>19.728070175438596</v>
      </c>
      <c r="X212" s="24">
        <f t="shared" si="81"/>
        <v>27.771929824561404</v>
      </c>
      <c r="Y212" s="46"/>
      <c r="Z212" s="34">
        <v>0</v>
      </c>
      <c r="AA212" s="25">
        <f t="shared" si="69"/>
        <v>0</v>
      </c>
      <c r="AB212" s="10">
        <f t="shared" si="70"/>
        <v>0</v>
      </c>
      <c r="AC212" s="26">
        <f t="shared" si="71"/>
        <v>100</v>
      </c>
      <c r="AD212" s="47"/>
      <c r="AE212" s="26">
        <f t="shared" si="72"/>
        <v>0</v>
      </c>
      <c r="AF212" s="34">
        <v>0</v>
      </c>
      <c r="AG212" s="25">
        <f t="shared" si="73"/>
        <v>1</v>
      </c>
      <c r="AH212" s="10">
        <f t="shared" si="74"/>
        <v>0</v>
      </c>
      <c r="AI212" s="26">
        <f t="shared" si="75"/>
        <v>-100</v>
      </c>
      <c r="AJ212" s="47"/>
    </row>
    <row r="213" spans="2:36" ht="14.45">
      <c r="B213" s="22">
        <f t="shared" si="76"/>
        <v>0.13680555555555521</v>
      </c>
      <c r="D213" s="59" t="s">
        <v>111</v>
      </c>
      <c r="F213" s="31">
        <v>0</v>
      </c>
      <c r="G213" s="31">
        <v>0</v>
      </c>
      <c r="H213" s="52">
        <f t="shared" si="77"/>
        <v>0.52675438596491264</v>
      </c>
      <c r="I213" s="44"/>
      <c r="J213" s="54">
        <f t="shared" si="62"/>
        <v>24.907663896583546</v>
      </c>
      <c r="K213" s="55">
        <f t="shared" si="63"/>
        <v>25.020833333333346</v>
      </c>
      <c r="L213" s="54">
        <f>MIN(J$136:$J213)</f>
        <v>24.907663896583546</v>
      </c>
      <c r="M213" s="55">
        <f>MIN(K$136:$K213)</f>
        <v>25.020833333333346</v>
      </c>
      <c r="N213" s="24">
        <f t="shared" si="64"/>
        <v>-49.815327793167093</v>
      </c>
      <c r="O213" s="24">
        <f t="shared" si="65"/>
        <v>50.041666666666693</v>
      </c>
      <c r="P213" s="45"/>
      <c r="Q213" s="52">
        <f t="shared" si="78"/>
        <v>1</v>
      </c>
      <c r="R213" s="24">
        <f t="shared" si="66"/>
        <v>0</v>
      </c>
      <c r="S213" s="24">
        <f t="shared" si="67"/>
        <v>47.5</v>
      </c>
      <c r="T213" s="45"/>
      <c r="U213" s="36">
        <f t="shared" si="68"/>
        <v>0</v>
      </c>
      <c r="V213" s="36">
        <f t="shared" si="79"/>
        <v>19.728070175438596</v>
      </c>
      <c r="W213" s="24">
        <f t="shared" si="80"/>
        <v>19.728070175438596</v>
      </c>
      <c r="X213" s="24">
        <f t="shared" si="81"/>
        <v>27.771929824561404</v>
      </c>
      <c r="Y213" s="46"/>
      <c r="Z213" s="34">
        <v>0</v>
      </c>
      <c r="AA213" s="25">
        <f t="shared" si="69"/>
        <v>0</v>
      </c>
      <c r="AB213" s="10">
        <f t="shared" si="70"/>
        <v>0</v>
      </c>
      <c r="AC213" s="26">
        <f t="shared" si="71"/>
        <v>100</v>
      </c>
      <c r="AD213" s="47"/>
      <c r="AE213" s="26">
        <f t="shared" si="72"/>
        <v>0</v>
      </c>
      <c r="AF213" s="34">
        <v>0</v>
      </c>
      <c r="AG213" s="25">
        <f t="shared" si="73"/>
        <v>1</v>
      </c>
      <c r="AH213" s="10">
        <f t="shared" si="74"/>
        <v>0</v>
      </c>
      <c r="AI213" s="26">
        <f t="shared" si="75"/>
        <v>-100</v>
      </c>
      <c r="AJ213" s="47"/>
    </row>
    <row r="214" spans="2:36" ht="14.45">
      <c r="B214" s="22">
        <f t="shared" si="76"/>
        <v>0.13749999999999965</v>
      </c>
      <c r="D214" s="59" t="s">
        <v>111</v>
      </c>
      <c r="F214" s="31">
        <v>0</v>
      </c>
      <c r="G214" s="31">
        <v>0</v>
      </c>
      <c r="H214" s="52">
        <f t="shared" si="77"/>
        <v>0.52675438596491264</v>
      </c>
      <c r="I214" s="44"/>
      <c r="J214" s="54">
        <f t="shared" si="62"/>
        <v>24.907663896583546</v>
      </c>
      <c r="K214" s="55">
        <f t="shared" si="63"/>
        <v>25.020833333333346</v>
      </c>
      <c r="L214" s="54">
        <f>MIN(J$136:$J214)</f>
        <v>24.907663896583546</v>
      </c>
      <c r="M214" s="55">
        <f>MIN(K$136:$K214)</f>
        <v>25.020833333333346</v>
      </c>
      <c r="N214" s="24">
        <f t="shared" si="64"/>
        <v>-49.815327793167093</v>
      </c>
      <c r="O214" s="24">
        <f t="shared" si="65"/>
        <v>50.041666666666693</v>
      </c>
      <c r="P214" s="45"/>
      <c r="Q214" s="52">
        <f t="shared" si="78"/>
        <v>1</v>
      </c>
      <c r="R214" s="24">
        <f t="shared" si="66"/>
        <v>0</v>
      </c>
      <c r="S214" s="24">
        <f t="shared" si="67"/>
        <v>47.5</v>
      </c>
      <c r="T214" s="45"/>
      <c r="U214" s="36">
        <f t="shared" si="68"/>
        <v>0</v>
      </c>
      <c r="V214" s="36">
        <f t="shared" si="79"/>
        <v>19.728070175438596</v>
      </c>
      <c r="W214" s="24">
        <f t="shared" si="80"/>
        <v>19.728070175438596</v>
      </c>
      <c r="X214" s="24">
        <f t="shared" si="81"/>
        <v>27.771929824561404</v>
      </c>
      <c r="Y214" s="46"/>
      <c r="Z214" s="34">
        <v>0</v>
      </c>
      <c r="AA214" s="25">
        <f t="shared" si="69"/>
        <v>0</v>
      </c>
      <c r="AB214" s="10">
        <f t="shared" si="70"/>
        <v>0</v>
      </c>
      <c r="AC214" s="26">
        <f t="shared" si="71"/>
        <v>100</v>
      </c>
      <c r="AD214" s="47"/>
      <c r="AE214" s="26">
        <f t="shared" si="72"/>
        <v>0</v>
      </c>
      <c r="AF214" s="34">
        <v>0</v>
      </c>
      <c r="AG214" s="25">
        <f t="shared" si="73"/>
        <v>1</v>
      </c>
      <c r="AH214" s="10">
        <f t="shared" si="74"/>
        <v>0</v>
      </c>
      <c r="AI214" s="26">
        <f t="shared" si="75"/>
        <v>-100</v>
      </c>
      <c r="AJ214" s="47"/>
    </row>
    <row r="215" spans="2:36" ht="14.45">
      <c r="B215" s="22">
        <f t="shared" si="76"/>
        <v>0.13819444444444409</v>
      </c>
      <c r="D215" s="59" t="s">
        <v>111</v>
      </c>
      <c r="F215" s="31">
        <v>0</v>
      </c>
      <c r="G215" s="31">
        <v>0</v>
      </c>
      <c r="H215" s="52">
        <f t="shared" si="77"/>
        <v>0.52675438596491264</v>
      </c>
      <c r="I215" s="44"/>
      <c r="J215" s="54">
        <f t="shared" si="62"/>
        <v>24.907663896583546</v>
      </c>
      <c r="K215" s="55">
        <f t="shared" si="63"/>
        <v>25.020833333333346</v>
      </c>
      <c r="L215" s="54">
        <f>MIN(J$136:$J215)</f>
        <v>24.907663896583546</v>
      </c>
      <c r="M215" s="55">
        <f>MIN(K$136:$K215)</f>
        <v>25.020833333333346</v>
      </c>
      <c r="N215" s="24">
        <f t="shared" si="64"/>
        <v>-49.815327793167093</v>
      </c>
      <c r="O215" s="24">
        <f t="shared" si="65"/>
        <v>50.041666666666693</v>
      </c>
      <c r="P215" s="45"/>
      <c r="Q215" s="52">
        <f t="shared" si="78"/>
        <v>1</v>
      </c>
      <c r="R215" s="24">
        <f t="shared" si="66"/>
        <v>0</v>
      </c>
      <c r="S215" s="24">
        <f t="shared" si="67"/>
        <v>47.5</v>
      </c>
      <c r="T215" s="45"/>
      <c r="U215" s="36">
        <f t="shared" si="68"/>
        <v>0</v>
      </c>
      <c r="V215" s="36">
        <f t="shared" si="79"/>
        <v>19.728070175438596</v>
      </c>
      <c r="W215" s="24">
        <f t="shared" si="80"/>
        <v>19.728070175438596</v>
      </c>
      <c r="X215" s="24">
        <f t="shared" si="81"/>
        <v>27.771929824561404</v>
      </c>
      <c r="Y215" s="46"/>
      <c r="Z215" s="34">
        <v>0</v>
      </c>
      <c r="AA215" s="25">
        <f t="shared" si="69"/>
        <v>0</v>
      </c>
      <c r="AB215" s="10">
        <f t="shared" si="70"/>
        <v>0</v>
      </c>
      <c r="AC215" s="26">
        <f t="shared" si="71"/>
        <v>100</v>
      </c>
      <c r="AD215" s="47"/>
      <c r="AE215" s="26">
        <f t="shared" si="72"/>
        <v>0</v>
      </c>
      <c r="AF215" s="34">
        <v>0</v>
      </c>
      <c r="AG215" s="25">
        <f t="shared" si="73"/>
        <v>1</v>
      </c>
      <c r="AH215" s="10">
        <f t="shared" si="74"/>
        <v>0</v>
      </c>
      <c r="AI215" s="26">
        <f t="shared" si="75"/>
        <v>-100</v>
      </c>
      <c r="AJ215" s="47"/>
    </row>
    <row r="216" spans="2:36" ht="14.45">
      <c r="B216" s="22">
        <f t="shared" si="76"/>
        <v>0.13888888888888853</v>
      </c>
      <c r="D216" s="59" t="s">
        <v>111</v>
      </c>
      <c r="F216" s="31">
        <v>0</v>
      </c>
      <c r="G216" s="31">
        <v>0</v>
      </c>
      <c r="H216" s="52">
        <f t="shared" si="77"/>
        <v>0.52675438596491264</v>
      </c>
      <c r="I216" s="44"/>
      <c r="J216" s="54">
        <f t="shared" si="62"/>
        <v>24.907663896583546</v>
      </c>
      <c r="K216" s="55">
        <f t="shared" si="63"/>
        <v>25.020833333333346</v>
      </c>
      <c r="L216" s="54">
        <f>MIN(J$136:$J216)</f>
        <v>24.907663896583546</v>
      </c>
      <c r="M216" s="55">
        <f>MIN(K$136:$K216)</f>
        <v>25.020833333333346</v>
      </c>
      <c r="N216" s="24">
        <f t="shared" si="64"/>
        <v>-49.815327793167093</v>
      </c>
      <c r="O216" s="24">
        <f t="shared" si="65"/>
        <v>50.041666666666693</v>
      </c>
      <c r="P216" s="45"/>
      <c r="Q216" s="52">
        <f t="shared" si="78"/>
        <v>1</v>
      </c>
      <c r="R216" s="24">
        <f t="shared" si="66"/>
        <v>0</v>
      </c>
      <c r="S216" s="24">
        <f t="shared" si="67"/>
        <v>47.5</v>
      </c>
      <c r="T216" s="45"/>
      <c r="U216" s="36">
        <f t="shared" si="68"/>
        <v>0</v>
      </c>
      <c r="V216" s="36">
        <f t="shared" si="79"/>
        <v>19.728070175438596</v>
      </c>
      <c r="W216" s="24">
        <f t="shared" si="80"/>
        <v>19.728070175438596</v>
      </c>
      <c r="X216" s="24">
        <f t="shared" si="81"/>
        <v>27.771929824561404</v>
      </c>
      <c r="Y216" s="46"/>
      <c r="Z216" s="34">
        <v>0</v>
      </c>
      <c r="AA216" s="25">
        <f t="shared" si="69"/>
        <v>0</v>
      </c>
      <c r="AB216" s="10">
        <f t="shared" si="70"/>
        <v>0</v>
      </c>
      <c r="AC216" s="26">
        <f t="shared" si="71"/>
        <v>100</v>
      </c>
      <c r="AD216" s="47"/>
      <c r="AE216" s="26">
        <f t="shared" si="72"/>
        <v>0</v>
      </c>
      <c r="AF216" s="34">
        <v>0</v>
      </c>
      <c r="AG216" s="25">
        <f t="shared" si="73"/>
        <v>1</v>
      </c>
      <c r="AH216" s="10">
        <f t="shared" si="74"/>
        <v>0</v>
      </c>
      <c r="AI216" s="26">
        <f t="shared" si="75"/>
        <v>-100</v>
      </c>
      <c r="AJ216" s="47"/>
    </row>
    <row r="217" spans="2:36" ht="14.45">
      <c r="B217" s="22">
        <f t="shared" si="76"/>
        <v>0.13958333333333298</v>
      </c>
      <c r="D217" s="59" t="s">
        <v>111</v>
      </c>
      <c r="F217" s="31">
        <v>0</v>
      </c>
      <c r="G217" s="31">
        <v>0</v>
      </c>
      <c r="H217" s="52">
        <f t="shared" si="77"/>
        <v>0.52675438596491264</v>
      </c>
      <c r="I217" s="44"/>
      <c r="J217" s="54">
        <f t="shared" si="62"/>
        <v>24.907663896583546</v>
      </c>
      <c r="K217" s="55">
        <f t="shared" si="63"/>
        <v>25.020833333333346</v>
      </c>
      <c r="L217" s="54">
        <f>MIN(J$136:$J217)</f>
        <v>24.907663896583546</v>
      </c>
      <c r="M217" s="55">
        <f>MIN(K$136:$K217)</f>
        <v>25.020833333333346</v>
      </c>
      <c r="N217" s="24">
        <f t="shared" si="64"/>
        <v>-49.815327793167093</v>
      </c>
      <c r="O217" s="24">
        <f t="shared" si="65"/>
        <v>50.041666666666693</v>
      </c>
      <c r="P217" s="45"/>
      <c r="Q217" s="52">
        <f t="shared" si="78"/>
        <v>1</v>
      </c>
      <c r="R217" s="24">
        <f t="shared" si="66"/>
        <v>0</v>
      </c>
      <c r="S217" s="24">
        <f t="shared" si="67"/>
        <v>47.5</v>
      </c>
      <c r="T217" s="45"/>
      <c r="U217" s="36">
        <f t="shared" si="68"/>
        <v>0</v>
      </c>
      <c r="V217" s="36">
        <f t="shared" si="79"/>
        <v>19.728070175438596</v>
      </c>
      <c r="W217" s="24">
        <f t="shared" si="80"/>
        <v>19.728070175438596</v>
      </c>
      <c r="X217" s="24">
        <f t="shared" si="81"/>
        <v>27.771929824561404</v>
      </c>
      <c r="Y217" s="46"/>
      <c r="Z217" s="34">
        <v>0</v>
      </c>
      <c r="AA217" s="25">
        <f t="shared" si="69"/>
        <v>0</v>
      </c>
      <c r="AB217" s="10">
        <f t="shared" si="70"/>
        <v>0</v>
      </c>
      <c r="AC217" s="26">
        <f t="shared" si="71"/>
        <v>100</v>
      </c>
      <c r="AD217" s="47"/>
      <c r="AE217" s="26">
        <f t="shared" si="72"/>
        <v>0</v>
      </c>
      <c r="AF217" s="34">
        <v>0</v>
      </c>
      <c r="AG217" s="25">
        <f t="shared" si="73"/>
        <v>1</v>
      </c>
      <c r="AH217" s="10">
        <f t="shared" si="74"/>
        <v>0</v>
      </c>
      <c r="AI217" s="26">
        <f t="shared" si="75"/>
        <v>-100</v>
      </c>
      <c r="AJ217" s="47"/>
    </row>
    <row r="218" spans="2:36" ht="14.45">
      <c r="B218" s="22">
        <f t="shared" si="76"/>
        <v>0.14027777777777742</v>
      </c>
      <c r="D218" s="59" t="s">
        <v>111</v>
      </c>
      <c r="F218" s="31">
        <v>0</v>
      </c>
      <c r="G218" s="31">
        <v>0</v>
      </c>
      <c r="H218" s="52">
        <f t="shared" si="77"/>
        <v>0.52675438596491264</v>
      </c>
      <c r="I218" s="44"/>
      <c r="J218" s="54">
        <f t="shared" si="62"/>
        <v>24.907663896583546</v>
      </c>
      <c r="K218" s="55">
        <f t="shared" si="63"/>
        <v>25.020833333333346</v>
      </c>
      <c r="L218" s="54">
        <f>MIN(J$136:$J218)</f>
        <v>24.907663896583546</v>
      </c>
      <c r="M218" s="55">
        <f>MIN(K$136:$K218)</f>
        <v>25.020833333333346</v>
      </c>
      <c r="N218" s="24">
        <f t="shared" si="64"/>
        <v>-49.815327793167093</v>
      </c>
      <c r="O218" s="24">
        <f t="shared" si="65"/>
        <v>50.041666666666693</v>
      </c>
      <c r="P218" s="45"/>
      <c r="Q218" s="52">
        <f t="shared" si="78"/>
        <v>1</v>
      </c>
      <c r="R218" s="24">
        <f t="shared" si="66"/>
        <v>0</v>
      </c>
      <c r="S218" s="24">
        <f t="shared" si="67"/>
        <v>47.5</v>
      </c>
      <c r="T218" s="45"/>
      <c r="U218" s="36">
        <f t="shared" si="68"/>
        <v>0</v>
      </c>
      <c r="V218" s="36">
        <f t="shared" si="79"/>
        <v>19.728070175438596</v>
      </c>
      <c r="W218" s="24">
        <f t="shared" si="80"/>
        <v>19.728070175438596</v>
      </c>
      <c r="X218" s="24">
        <f t="shared" si="81"/>
        <v>27.771929824561404</v>
      </c>
      <c r="Y218" s="46"/>
      <c r="Z218" s="34">
        <v>0</v>
      </c>
      <c r="AA218" s="25">
        <f t="shared" si="69"/>
        <v>0</v>
      </c>
      <c r="AB218" s="10">
        <f t="shared" si="70"/>
        <v>0</v>
      </c>
      <c r="AC218" s="26">
        <f t="shared" si="71"/>
        <v>100</v>
      </c>
      <c r="AD218" s="47"/>
      <c r="AE218" s="26">
        <f t="shared" si="72"/>
        <v>0</v>
      </c>
      <c r="AF218" s="34">
        <v>0</v>
      </c>
      <c r="AG218" s="25">
        <f t="shared" si="73"/>
        <v>1</v>
      </c>
      <c r="AH218" s="10">
        <f t="shared" si="74"/>
        <v>0</v>
      </c>
      <c r="AI218" s="26">
        <f t="shared" si="75"/>
        <v>-100</v>
      </c>
      <c r="AJ218" s="47"/>
    </row>
    <row r="219" spans="2:36" ht="14.45">
      <c r="B219" s="22">
        <f t="shared" si="76"/>
        <v>0.14097222222222186</v>
      </c>
      <c r="D219" s="59" t="s">
        <v>111</v>
      </c>
      <c r="F219" s="31">
        <v>0</v>
      </c>
      <c r="G219" s="31">
        <v>0</v>
      </c>
      <c r="H219" s="52">
        <f t="shared" si="77"/>
        <v>0.52675438596491264</v>
      </c>
      <c r="I219" s="44"/>
      <c r="J219" s="54">
        <f t="shared" si="62"/>
        <v>24.907663896583546</v>
      </c>
      <c r="K219" s="55">
        <f t="shared" si="63"/>
        <v>25.020833333333346</v>
      </c>
      <c r="L219" s="54">
        <f>MIN(J$136:$J219)</f>
        <v>24.907663896583546</v>
      </c>
      <c r="M219" s="55">
        <f>MIN(K$136:$K219)</f>
        <v>25.020833333333346</v>
      </c>
      <c r="N219" s="24">
        <f t="shared" si="64"/>
        <v>-49.815327793167093</v>
      </c>
      <c r="O219" s="24">
        <f t="shared" si="65"/>
        <v>50.041666666666693</v>
      </c>
      <c r="P219" s="45"/>
      <c r="Q219" s="52">
        <f t="shared" si="78"/>
        <v>1</v>
      </c>
      <c r="R219" s="24">
        <f t="shared" si="66"/>
        <v>0</v>
      </c>
      <c r="S219" s="24">
        <f t="shared" si="67"/>
        <v>47.5</v>
      </c>
      <c r="T219" s="45"/>
      <c r="U219" s="36">
        <f t="shared" si="68"/>
        <v>0</v>
      </c>
      <c r="V219" s="36">
        <f t="shared" si="79"/>
        <v>19.728070175438596</v>
      </c>
      <c r="W219" s="24">
        <f t="shared" si="80"/>
        <v>19.728070175438596</v>
      </c>
      <c r="X219" s="24">
        <f t="shared" si="81"/>
        <v>27.771929824561404</v>
      </c>
      <c r="Y219" s="46"/>
      <c r="Z219" s="34">
        <v>0</v>
      </c>
      <c r="AA219" s="25">
        <f t="shared" si="69"/>
        <v>0</v>
      </c>
      <c r="AB219" s="10">
        <f t="shared" si="70"/>
        <v>0</v>
      </c>
      <c r="AC219" s="26">
        <f t="shared" si="71"/>
        <v>100</v>
      </c>
      <c r="AD219" s="47"/>
      <c r="AE219" s="26">
        <f t="shared" si="72"/>
        <v>0</v>
      </c>
      <c r="AF219" s="34">
        <v>0</v>
      </c>
      <c r="AG219" s="25">
        <f t="shared" si="73"/>
        <v>1</v>
      </c>
      <c r="AH219" s="10">
        <f t="shared" si="74"/>
        <v>0</v>
      </c>
      <c r="AI219" s="26">
        <f t="shared" si="75"/>
        <v>-100</v>
      </c>
      <c r="AJ219" s="47"/>
    </row>
    <row r="220" spans="2:36" ht="14.45">
      <c r="B220" s="22">
        <f t="shared" si="76"/>
        <v>0.1416666666666663</v>
      </c>
      <c r="D220" s="59" t="s">
        <v>111</v>
      </c>
      <c r="F220" s="31">
        <v>0</v>
      </c>
      <c r="G220" s="31">
        <v>0</v>
      </c>
      <c r="H220" s="52">
        <f t="shared" si="77"/>
        <v>0.52675438596491264</v>
      </c>
      <c r="I220" s="44"/>
      <c r="J220" s="54">
        <f t="shared" si="62"/>
        <v>24.907663896583546</v>
      </c>
      <c r="K220" s="55">
        <f t="shared" si="63"/>
        <v>25.020833333333346</v>
      </c>
      <c r="L220" s="54">
        <f>MIN(J$136:$J220)</f>
        <v>24.907663896583546</v>
      </c>
      <c r="M220" s="55">
        <f>MIN(K$136:$K220)</f>
        <v>25.020833333333346</v>
      </c>
      <c r="N220" s="24">
        <f t="shared" si="64"/>
        <v>-49.815327793167093</v>
      </c>
      <c r="O220" s="24">
        <f t="shared" si="65"/>
        <v>50.041666666666693</v>
      </c>
      <c r="P220" s="45"/>
      <c r="Q220" s="52">
        <f t="shared" si="78"/>
        <v>1</v>
      </c>
      <c r="R220" s="24">
        <f t="shared" si="66"/>
        <v>0</v>
      </c>
      <c r="S220" s="24">
        <f t="shared" si="67"/>
        <v>47.5</v>
      </c>
      <c r="T220" s="45"/>
      <c r="U220" s="36">
        <f t="shared" si="68"/>
        <v>0</v>
      </c>
      <c r="V220" s="36">
        <f t="shared" si="79"/>
        <v>19.728070175438596</v>
      </c>
      <c r="W220" s="24">
        <f t="shared" si="80"/>
        <v>19.728070175438596</v>
      </c>
      <c r="X220" s="24">
        <f t="shared" si="81"/>
        <v>27.771929824561404</v>
      </c>
      <c r="Y220" s="46"/>
      <c r="Z220" s="34">
        <v>0</v>
      </c>
      <c r="AA220" s="25">
        <f t="shared" si="69"/>
        <v>0</v>
      </c>
      <c r="AB220" s="10">
        <f t="shared" si="70"/>
        <v>0</v>
      </c>
      <c r="AC220" s="26">
        <f t="shared" si="71"/>
        <v>100</v>
      </c>
      <c r="AD220" s="47"/>
      <c r="AE220" s="26">
        <f t="shared" si="72"/>
        <v>0</v>
      </c>
      <c r="AF220" s="34">
        <v>0</v>
      </c>
      <c r="AG220" s="25">
        <f t="shared" si="73"/>
        <v>1</v>
      </c>
      <c r="AH220" s="10">
        <f t="shared" si="74"/>
        <v>0</v>
      </c>
      <c r="AI220" s="26">
        <f t="shared" si="75"/>
        <v>-100</v>
      </c>
      <c r="AJ220" s="47"/>
    </row>
    <row r="221" spans="2:36" ht="14.45">
      <c r="B221" s="22">
        <f t="shared" si="76"/>
        <v>0.14236111111111074</v>
      </c>
      <c r="D221" s="59" t="s">
        <v>111</v>
      </c>
      <c r="F221" s="31">
        <v>0</v>
      </c>
      <c r="G221" s="31">
        <v>0</v>
      </c>
      <c r="H221" s="52">
        <f t="shared" si="77"/>
        <v>0.52675438596491264</v>
      </c>
      <c r="I221" s="44"/>
      <c r="J221" s="54">
        <f t="shared" si="62"/>
        <v>24.907663896583546</v>
      </c>
      <c r="K221" s="55">
        <f t="shared" si="63"/>
        <v>25.020833333333346</v>
      </c>
      <c r="L221" s="54">
        <f>MIN(J$136:$J221)</f>
        <v>24.907663896583546</v>
      </c>
      <c r="M221" s="55">
        <f>MIN(K$136:$K221)</f>
        <v>25.020833333333346</v>
      </c>
      <c r="N221" s="24">
        <f t="shared" si="64"/>
        <v>-49.815327793167093</v>
      </c>
      <c r="O221" s="24">
        <f t="shared" si="65"/>
        <v>50.041666666666693</v>
      </c>
      <c r="P221" s="45"/>
      <c r="Q221" s="52">
        <f t="shared" si="78"/>
        <v>1</v>
      </c>
      <c r="R221" s="24">
        <f t="shared" si="66"/>
        <v>0</v>
      </c>
      <c r="S221" s="24">
        <f t="shared" si="67"/>
        <v>47.5</v>
      </c>
      <c r="T221" s="45"/>
      <c r="U221" s="36">
        <f t="shared" si="68"/>
        <v>0</v>
      </c>
      <c r="V221" s="36">
        <f t="shared" si="79"/>
        <v>19.728070175438596</v>
      </c>
      <c r="W221" s="24">
        <f t="shared" si="80"/>
        <v>19.728070175438596</v>
      </c>
      <c r="X221" s="24">
        <f t="shared" si="81"/>
        <v>27.771929824561404</v>
      </c>
      <c r="Y221" s="46"/>
      <c r="Z221" s="34">
        <v>0</v>
      </c>
      <c r="AA221" s="25">
        <f t="shared" si="69"/>
        <v>0</v>
      </c>
      <c r="AB221" s="10">
        <f t="shared" si="70"/>
        <v>0</v>
      </c>
      <c r="AC221" s="26">
        <f t="shared" si="71"/>
        <v>100</v>
      </c>
      <c r="AD221" s="47"/>
      <c r="AE221" s="26">
        <f t="shared" si="72"/>
        <v>0</v>
      </c>
      <c r="AF221" s="34">
        <v>0</v>
      </c>
      <c r="AG221" s="25">
        <f t="shared" si="73"/>
        <v>1</v>
      </c>
      <c r="AH221" s="10">
        <f t="shared" si="74"/>
        <v>0</v>
      </c>
      <c r="AI221" s="26">
        <f t="shared" si="75"/>
        <v>-100</v>
      </c>
      <c r="AJ221" s="47"/>
    </row>
    <row r="222" spans="2:36" ht="14.45">
      <c r="B222" s="22">
        <f t="shared" si="76"/>
        <v>0.14305555555555519</v>
      </c>
      <c r="D222" s="59" t="s">
        <v>111</v>
      </c>
      <c r="F222" s="31">
        <v>0</v>
      </c>
      <c r="G222" s="31">
        <v>0</v>
      </c>
      <c r="H222" s="52">
        <f t="shared" si="77"/>
        <v>0.52675438596491264</v>
      </c>
      <c r="I222" s="44"/>
      <c r="J222" s="54">
        <f t="shared" si="62"/>
        <v>24.907663896583546</v>
      </c>
      <c r="K222" s="55">
        <f t="shared" si="63"/>
        <v>25.020833333333346</v>
      </c>
      <c r="L222" s="54">
        <f>MIN(J$136:$J222)</f>
        <v>24.907663896583546</v>
      </c>
      <c r="M222" s="55">
        <f>MIN(K$136:$K222)</f>
        <v>25.020833333333346</v>
      </c>
      <c r="N222" s="24">
        <f t="shared" si="64"/>
        <v>-49.815327793167093</v>
      </c>
      <c r="O222" s="24">
        <f t="shared" si="65"/>
        <v>50.041666666666693</v>
      </c>
      <c r="P222" s="45"/>
      <c r="Q222" s="52">
        <f t="shared" si="78"/>
        <v>1</v>
      </c>
      <c r="R222" s="24">
        <f t="shared" si="66"/>
        <v>0</v>
      </c>
      <c r="S222" s="24">
        <f t="shared" si="67"/>
        <v>47.5</v>
      </c>
      <c r="T222" s="45"/>
      <c r="U222" s="36">
        <f t="shared" si="68"/>
        <v>0</v>
      </c>
      <c r="V222" s="36">
        <f t="shared" si="79"/>
        <v>19.728070175438596</v>
      </c>
      <c r="W222" s="24">
        <f t="shared" si="80"/>
        <v>19.728070175438596</v>
      </c>
      <c r="X222" s="24">
        <f t="shared" si="81"/>
        <v>27.771929824561404</v>
      </c>
      <c r="Y222" s="46"/>
      <c r="Z222" s="34">
        <v>0</v>
      </c>
      <c r="AA222" s="25">
        <f t="shared" si="69"/>
        <v>0</v>
      </c>
      <c r="AB222" s="10">
        <f t="shared" si="70"/>
        <v>0</v>
      </c>
      <c r="AC222" s="26">
        <f t="shared" si="71"/>
        <v>100</v>
      </c>
      <c r="AD222" s="47"/>
      <c r="AE222" s="26">
        <f t="shared" si="72"/>
        <v>0</v>
      </c>
      <c r="AF222" s="34">
        <v>0</v>
      </c>
      <c r="AG222" s="25">
        <f t="shared" si="73"/>
        <v>1</v>
      </c>
      <c r="AH222" s="10">
        <f t="shared" si="74"/>
        <v>0</v>
      </c>
      <c r="AI222" s="26">
        <f t="shared" si="75"/>
        <v>-100</v>
      </c>
      <c r="AJ222" s="47"/>
    </row>
    <row r="223" spans="2:36" ht="14.45">
      <c r="B223" s="22">
        <f t="shared" si="76"/>
        <v>0.14374999999999963</v>
      </c>
      <c r="D223" s="59" t="s">
        <v>111</v>
      </c>
      <c r="F223" s="31">
        <v>0</v>
      </c>
      <c r="G223" s="31">
        <v>0</v>
      </c>
      <c r="H223" s="52">
        <f t="shared" si="77"/>
        <v>0.52675438596491264</v>
      </c>
      <c r="I223" s="44"/>
      <c r="J223" s="54">
        <f t="shared" si="62"/>
        <v>24.907663896583546</v>
      </c>
      <c r="K223" s="55">
        <f t="shared" si="63"/>
        <v>25.020833333333346</v>
      </c>
      <c r="L223" s="54">
        <f>MIN(J$136:$J223)</f>
        <v>24.907663896583546</v>
      </c>
      <c r="M223" s="55">
        <f>MIN(K$136:$K223)</f>
        <v>25.020833333333346</v>
      </c>
      <c r="N223" s="24">
        <f t="shared" si="64"/>
        <v>-49.815327793167093</v>
      </c>
      <c r="O223" s="24">
        <f t="shared" si="65"/>
        <v>50.041666666666693</v>
      </c>
      <c r="P223" s="45"/>
      <c r="Q223" s="52">
        <f t="shared" si="78"/>
        <v>1</v>
      </c>
      <c r="R223" s="24">
        <f t="shared" si="66"/>
        <v>0</v>
      </c>
      <c r="S223" s="24">
        <f t="shared" si="67"/>
        <v>47.5</v>
      </c>
      <c r="T223" s="45"/>
      <c r="U223" s="36">
        <f t="shared" si="68"/>
        <v>0</v>
      </c>
      <c r="V223" s="36">
        <f t="shared" si="79"/>
        <v>19.728070175438596</v>
      </c>
      <c r="W223" s="24">
        <f t="shared" si="80"/>
        <v>19.728070175438596</v>
      </c>
      <c r="X223" s="24">
        <f t="shared" si="81"/>
        <v>27.771929824561404</v>
      </c>
      <c r="Y223" s="46"/>
      <c r="Z223" s="34">
        <v>0</v>
      </c>
      <c r="AA223" s="25">
        <f t="shared" si="69"/>
        <v>0</v>
      </c>
      <c r="AB223" s="10">
        <f t="shared" si="70"/>
        <v>0</v>
      </c>
      <c r="AC223" s="26">
        <f t="shared" si="71"/>
        <v>100</v>
      </c>
      <c r="AD223" s="47"/>
      <c r="AE223" s="26">
        <f t="shared" si="72"/>
        <v>0</v>
      </c>
      <c r="AF223" s="34">
        <v>0</v>
      </c>
      <c r="AG223" s="25">
        <f t="shared" si="73"/>
        <v>1</v>
      </c>
      <c r="AH223" s="10">
        <f t="shared" si="74"/>
        <v>0</v>
      </c>
      <c r="AI223" s="26">
        <f t="shared" si="75"/>
        <v>-100</v>
      </c>
      <c r="AJ223" s="47"/>
    </row>
    <row r="224" spans="2:36" ht="14.45">
      <c r="B224" s="22">
        <f t="shared" si="76"/>
        <v>0.14444444444444407</v>
      </c>
      <c r="D224" s="59" t="s">
        <v>111</v>
      </c>
      <c r="F224" s="31">
        <v>0</v>
      </c>
      <c r="G224" s="31">
        <v>0</v>
      </c>
      <c r="H224" s="52">
        <f t="shared" si="77"/>
        <v>0.52675438596491264</v>
      </c>
      <c r="I224" s="44"/>
      <c r="J224" s="54">
        <f t="shared" si="62"/>
        <v>24.907663896583546</v>
      </c>
      <c r="K224" s="55">
        <f t="shared" si="63"/>
        <v>25.020833333333346</v>
      </c>
      <c r="L224" s="54">
        <f>MIN(J$136:$J224)</f>
        <v>24.907663896583546</v>
      </c>
      <c r="M224" s="55">
        <f>MIN(K$136:$K224)</f>
        <v>25.020833333333346</v>
      </c>
      <c r="N224" s="24">
        <f t="shared" si="64"/>
        <v>-49.815327793167093</v>
      </c>
      <c r="O224" s="24">
        <f t="shared" si="65"/>
        <v>50.041666666666693</v>
      </c>
      <c r="P224" s="45"/>
      <c r="Q224" s="52">
        <f t="shared" si="78"/>
        <v>1</v>
      </c>
      <c r="R224" s="24">
        <f t="shared" si="66"/>
        <v>0</v>
      </c>
      <c r="S224" s="24">
        <f t="shared" si="67"/>
        <v>47.5</v>
      </c>
      <c r="T224" s="45"/>
      <c r="U224" s="36">
        <f t="shared" si="68"/>
        <v>0</v>
      </c>
      <c r="V224" s="36">
        <f t="shared" si="79"/>
        <v>19.728070175438596</v>
      </c>
      <c r="W224" s="24">
        <f t="shared" si="80"/>
        <v>19.728070175438596</v>
      </c>
      <c r="X224" s="24">
        <f t="shared" si="81"/>
        <v>27.771929824561404</v>
      </c>
      <c r="Y224" s="46"/>
      <c r="Z224" s="34">
        <v>0</v>
      </c>
      <c r="AA224" s="25">
        <f t="shared" si="69"/>
        <v>0</v>
      </c>
      <c r="AB224" s="10">
        <f t="shared" si="70"/>
        <v>0</v>
      </c>
      <c r="AC224" s="26">
        <f t="shared" si="71"/>
        <v>100</v>
      </c>
      <c r="AD224" s="47"/>
      <c r="AE224" s="26">
        <f t="shared" si="72"/>
        <v>0</v>
      </c>
      <c r="AF224" s="34">
        <v>0</v>
      </c>
      <c r="AG224" s="25">
        <f t="shared" si="73"/>
        <v>1</v>
      </c>
      <c r="AH224" s="10">
        <f t="shared" si="74"/>
        <v>0</v>
      </c>
      <c r="AI224" s="26">
        <f t="shared" si="75"/>
        <v>-100</v>
      </c>
      <c r="AJ224" s="47"/>
    </row>
    <row r="225" spans="2:36" ht="14.45">
      <c r="B225" s="22">
        <f t="shared" si="76"/>
        <v>0.14513888888888851</v>
      </c>
      <c r="D225" s="59" t="s">
        <v>111</v>
      </c>
      <c r="F225" s="31">
        <v>0</v>
      </c>
      <c r="G225" s="31">
        <v>0</v>
      </c>
      <c r="H225" s="52">
        <f t="shared" si="77"/>
        <v>0.52675438596491264</v>
      </c>
      <c r="I225" s="44"/>
      <c r="J225" s="54">
        <f t="shared" si="62"/>
        <v>24.907663896583546</v>
      </c>
      <c r="K225" s="55">
        <f t="shared" si="63"/>
        <v>25.020833333333346</v>
      </c>
      <c r="L225" s="54">
        <f>MIN(J$136:$J225)</f>
        <v>24.907663896583546</v>
      </c>
      <c r="M225" s="55">
        <f>MIN(K$136:$K225)</f>
        <v>25.020833333333346</v>
      </c>
      <c r="N225" s="24">
        <f t="shared" si="64"/>
        <v>-49.815327793167093</v>
      </c>
      <c r="O225" s="24">
        <f t="shared" si="65"/>
        <v>50.041666666666693</v>
      </c>
      <c r="P225" s="45"/>
      <c r="Q225" s="52">
        <f t="shared" si="78"/>
        <v>1</v>
      </c>
      <c r="R225" s="24">
        <f t="shared" si="66"/>
        <v>0</v>
      </c>
      <c r="S225" s="24">
        <f t="shared" si="67"/>
        <v>47.5</v>
      </c>
      <c r="T225" s="45"/>
      <c r="U225" s="36">
        <f t="shared" si="68"/>
        <v>0</v>
      </c>
      <c r="V225" s="36">
        <f t="shared" si="79"/>
        <v>19.728070175438596</v>
      </c>
      <c r="W225" s="24">
        <f t="shared" si="80"/>
        <v>19.728070175438596</v>
      </c>
      <c r="X225" s="24">
        <f t="shared" si="81"/>
        <v>27.771929824561404</v>
      </c>
      <c r="Y225" s="46"/>
      <c r="Z225" s="34">
        <v>0</v>
      </c>
      <c r="AA225" s="25">
        <f t="shared" si="69"/>
        <v>0</v>
      </c>
      <c r="AB225" s="10">
        <f t="shared" si="70"/>
        <v>0</v>
      </c>
      <c r="AC225" s="26">
        <f t="shared" si="71"/>
        <v>100</v>
      </c>
      <c r="AD225" s="47"/>
      <c r="AE225" s="26">
        <f t="shared" si="72"/>
        <v>0</v>
      </c>
      <c r="AF225" s="34">
        <v>0</v>
      </c>
      <c r="AG225" s="25">
        <f t="shared" si="73"/>
        <v>1</v>
      </c>
      <c r="AH225" s="10">
        <f t="shared" si="74"/>
        <v>0</v>
      </c>
      <c r="AI225" s="26">
        <f t="shared" si="75"/>
        <v>-100</v>
      </c>
      <c r="AJ225" s="47"/>
    </row>
    <row r="226" spans="2:36" ht="14.45">
      <c r="B226" s="22">
        <f t="shared" si="76"/>
        <v>0.14583333333333295</v>
      </c>
      <c r="D226" s="59" t="s">
        <v>111</v>
      </c>
      <c r="F226" s="31">
        <v>0</v>
      </c>
      <c r="G226" s="31">
        <v>0</v>
      </c>
      <c r="H226" s="52">
        <f t="shared" si="77"/>
        <v>0.52675438596491264</v>
      </c>
      <c r="I226" s="44"/>
      <c r="J226" s="54">
        <f t="shared" si="62"/>
        <v>24.907663896583546</v>
      </c>
      <c r="K226" s="55">
        <f t="shared" si="63"/>
        <v>25.020833333333346</v>
      </c>
      <c r="L226" s="54">
        <f>MIN(J$136:$J226)</f>
        <v>24.907663896583546</v>
      </c>
      <c r="M226" s="55">
        <f>MIN(K$136:$K226)</f>
        <v>25.020833333333346</v>
      </c>
      <c r="N226" s="24">
        <f t="shared" si="64"/>
        <v>-49.815327793167093</v>
      </c>
      <c r="O226" s="24">
        <f t="shared" si="65"/>
        <v>50.041666666666693</v>
      </c>
      <c r="P226" s="45"/>
      <c r="Q226" s="52">
        <f t="shared" si="78"/>
        <v>1</v>
      </c>
      <c r="R226" s="24">
        <f t="shared" si="66"/>
        <v>0</v>
      </c>
      <c r="S226" s="24">
        <f t="shared" si="67"/>
        <v>47.5</v>
      </c>
      <c r="T226" s="45"/>
      <c r="U226" s="36">
        <f t="shared" si="68"/>
        <v>0</v>
      </c>
      <c r="V226" s="36">
        <f t="shared" si="79"/>
        <v>19.728070175438596</v>
      </c>
      <c r="W226" s="24">
        <f t="shared" si="80"/>
        <v>19.728070175438596</v>
      </c>
      <c r="X226" s="24">
        <f t="shared" si="81"/>
        <v>27.771929824561404</v>
      </c>
      <c r="Y226" s="46"/>
      <c r="Z226" s="34">
        <v>0</v>
      </c>
      <c r="AA226" s="25">
        <f t="shared" si="69"/>
        <v>0</v>
      </c>
      <c r="AB226" s="10">
        <f t="shared" si="70"/>
        <v>0</v>
      </c>
      <c r="AC226" s="26">
        <f t="shared" si="71"/>
        <v>100</v>
      </c>
      <c r="AD226" s="47"/>
      <c r="AE226" s="26">
        <f t="shared" si="72"/>
        <v>0</v>
      </c>
      <c r="AF226" s="34">
        <v>0</v>
      </c>
      <c r="AG226" s="25">
        <f t="shared" si="73"/>
        <v>1</v>
      </c>
      <c r="AH226" s="10">
        <f t="shared" si="74"/>
        <v>0</v>
      </c>
      <c r="AI226" s="26">
        <f t="shared" si="75"/>
        <v>-100</v>
      </c>
      <c r="AJ226" s="47"/>
    </row>
    <row r="227" spans="2:36" ht="14.45">
      <c r="B227" s="22">
        <f t="shared" si="76"/>
        <v>0.1465277777777774</v>
      </c>
      <c r="D227" s="60" t="s">
        <v>112</v>
      </c>
      <c r="F227" s="31">
        <v>0</v>
      </c>
      <c r="G227" s="31">
        <v>0</v>
      </c>
      <c r="H227" s="52">
        <f t="shared" si="77"/>
        <v>0.52675438596491264</v>
      </c>
      <c r="I227" s="44"/>
      <c r="J227" s="54">
        <f t="shared" si="62"/>
        <v>24.907663896583546</v>
      </c>
      <c r="K227" s="55">
        <f t="shared" si="63"/>
        <v>25.020833333333346</v>
      </c>
      <c r="L227" s="54">
        <f>MIN(J$136:$J227)</f>
        <v>24.907663896583546</v>
      </c>
      <c r="M227" s="55">
        <f>MIN(K$136:$K227)</f>
        <v>25.020833333333346</v>
      </c>
      <c r="N227" s="24">
        <f t="shared" si="64"/>
        <v>-49.815327793167093</v>
      </c>
      <c r="O227" s="24">
        <f t="shared" si="65"/>
        <v>50.041666666666693</v>
      </c>
      <c r="P227" s="45"/>
      <c r="Q227" s="52">
        <f t="shared" si="78"/>
        <v>1</v>
      </c>
      <c r="R227" s="24">
        <f t="shared" si="66"/>
        <v>0</v>
      </c>
      <c r="S227" s="24">
        <f t="shared" si="67"/>
        <v>47.5</v>
      </c>
      <c r="T227" s="45"/>
      <c r="U227" s="36">
        <f t="shared" si="68"/>
        <v>0</v>
      </c>
      <c r="V227" s="36">
        <f t="shared" si="79"/>
        <v>19.728070175438596</v>
      </c>
      <c r="W227" s="24">
        <f t="shared" si="80"/>
        <v>19.728070175438596</v>
      </c>
      <c r="X227" s="24">
        <f t="shared" si="81"/>
        <v>27.771929824561404</v>
      </c>
      <c r="Y227" s="46"/>
      <c r="Z227" s="34">
        <v>0</v>
      </c>
      <c r="AA227" s="25">
        <f t="shared" si="69"/>
        <v>0</v>
      </c>
      <c r="AB227" s="10">
        <f t="shared" si="70"/>
        <v>0</v>
      </c>
      <c r="AC227" s="26">
        <f t="shared" si="71"/>
        <v>100</v>
      </c>
      <c r="AD227" s="47"/>
      <c r="AE227" s="26">
        <f t="shared" si="72"/>
        <v>0</v>
      </c>
      <c r="AF227" s="34">
        <v>0</v>
      </c>
      <c r="AG227" s="25">
        <f t="shared" si="73"/>
        <v>1</v>
      </c>
      <c r="AH227" s="10">
        <f t="shared" si="74"/>
        <v>0</v>
      </c>
      <c r="AI227" s="26">
        <f t="shared" si="75"/>
        <v>-100</v>
      </c>
      <c r="AJ227" s="47"/>
    </row>
    <row r="228" spans="2:36" ht="14.45">
      <c r="B228" s="22">
        <f t="shared" si="76"/>
        <v>0.14722222222222184</v>
      </c>
      <c r="D228" s="60" t="s">
        <v>112</v>
      </c>
      <c r="F228" s="31">
        <v>0</v>
      </c>
      <c r="G228" s="31">
        <v>0</v>
      </c>
      <c r="H228" s="52">
        <f t="shared" si="77"/>
        <v>0.52675438596491264</v>
      </c>
      <c r="I228" s="44"/>
      <c r="J228" s="54">
        <f t="shared" si="62"/>
        <v>24.907663896583546</v>
      </c>
      <c r="K228" s="55">
        <f t="shared" si="63"/>
        <v>25.020833333333346</v>
      </c>
      <c r="L228" s="54">
        <f>MIN(J$136:$J228)</f>
        <v>24.907663896583546</v>
      </c>
      <c r="M228" s="55">
        <f>MIN(K$136:$K228)</f>
        <v>25.020833333333346</v>
      </c>
      <c r="N228" s="24">
        <f t="shared" si="64"/>
        <v>-49.815327793167093</v>
      </c>
      <c r="O228" s="24">
        <f t="shared" si="65"/>
        <v>50.041666666666693</v>
      </c>
      <c r="P228" s="45"/>
      <c r="Q228" s="52">
        <f t="shared" si="78"/>
        <v>1</v>
      </c>
      <c r="R228" s="24">
        <f t="shared" si="66"/>
        <v>0</v>
      </c>
      <c r="S228" s="24">
        <f t="shared" si="67"/>
        <v>47.5</v>
      </c>
      <c r="T228" s="45"/>
      <c r="U228" s="36">
        <f t="shared" si="68"/>
        <v>0</v>
      </c>
      <c r="V228" s="36">
        <f t="shared" si="79"/>
        <v>19.728070175438596</v>
      </c>
      <c r="W228" s="24">
        <f t="shared" si="80"/>
        <v>19.728070175438596</v>
      </c>
      <c r="X228" s="24">
        <f t="shared" si="81"/>
        <v>27.771929824561404</v>
      </c>
      <c r="Y228" s="46"/>
      <c r="Z228" s="34">
        <v>0</v>
      </c>
      <c r="AA228" s="25">
        <f t="shared" si="69"/>
        <v>0</v>
      </c>
      <c r="AB228" s="10">
        <f t="shared" si="70"/>
        <v>0</v>
      </c>
      <c r="AC228" s="26">
        <f t="shared" si="71"/>
        <v>100</v>
      </c>
      <c r="AD228" s="47"/>
      <c r="AE228" s="26">
        <f t="shared" si="72"/>
        <v>0</v>
      </c>
      <c r="AF228" s="34">
        <v>0</v>
      </c>
      <c r="AG228" s="25">
        <f t="shared" si="73"/>
        <v>1</v>
      </c>
      <c r="AH228" s="10">
        <f t="shared" si="74"/>
        <v>0</v>
      </c>
      <c r="AI228" s="26">
        <f t="shared" si="75"/>
        <v>-100</v>
      </c>
      <c r="AJ228" s="47"/>
    </row>
    <row r="229" spans="2:36" ht="14.45">
      <c r="B229" s="22">
        <f t="shared" si="76"/>
        <v>0.14791666666666628</v>
      </c>
      <c r="D229" s="60" t="s">
        <v>112</v>
      </c>
      <c r="F229" s="31">
        <v>0</v>
      </c>
      <c r="G229" s="31">
        <v>0</v>
      </c>
      <c r="H229" s="52">
        <f t="shared" si="77"/>
        <v>0.52675438596491264</v>
      </c>
      <c r="I229" s="44"/>
      <c r="J229" s="54">
        <f t="shared" si="62"/>
        <v>24.907663896583546</v>
      </c>
      <c r="K229" s="55">
        <f t="shared" si="63"/>
        <v>25.020833333333346</v>
      </c>
      <c r="L229" s="54">
        <f>MIN(J$136:$J229)</f>
        <v>24.907663896583546</v>
      </c>
      <c r="M229" s="55">
        <f>MIN(K$136:$K229)</f>
        <v>25.020833333333346</v>
      </c>
      <c r="N229" s="24">
        <f t="shared" si="64"/>
        <v>-49.815327793167093</v>
      </c>
      <c r="O229" s="24">
        <f t="shared" si="65"/>
        <v>50.041666666666693</v>
      </c>
      <c r="P229" s="45"/>
      <c r="Q229" s="52">
        <f t="shared" si="78"/>
        <v>1</v>
      </c>
      <c r="R229" s="24">
        <f t="shared" si="66"/>
        <v>0</v>
      </c>
      <c r="S229" s="24">
        <f t="shared" si="67"/>
        <v>47.5</v>
      </c>
      <c r="T229" s="45"/>
      <c r="U229" s="36">
        <f t="shared" si="68"/>
        <v>0</v>
      </c>
      <c r="V229" s="36">
        <f t="shared" si="79"/>
        <v>19.728070175438596</v>
      </c>
      <c r="W229" s="24">
        <f t="shared" si="80"/>
        <v>19.728070175438596</v>
      </c>
      <c r="X229" s="24">
        <f t="shared" si="81"/>
        <v>27.771929824561404</v>
      </c>
      <c r="Y229" s="46"/>
      <c r="Z229" s="34">
        <v>0</v>
      </c>
      <c r="AA229" s="25">
        <f t="shared" si="69"/>
        <v>0</v>
      </c>
      <c r="AB229" s="10">
        <f t="shared" si="70"/>
        <v>0</v>
      </c>
      <c r="AC229" s="26">
        <f t="shared" si="71"/>
        <v>100</v>
      </c>
      <c r="AD229" s="47"/>
      <c r="AE229" s="26">
        <f t="shared" si="72"/>
        <v>0</v>
      </c>
      <c r="AF229" s="34">
        <v>0</v>
      </c>
      <c r="AG229" s="25">
        <f t="shared" si="73"/>
        <v>1</v>
      </c>
      <c r="AH229" s="10">
        <f t="shared" si="74"/>
        <v>0</v>
      </c>
      <c r="AI229" s="26">
        <f t="shared" si="75"/>
        <v>-100</v>
      </c>
      <c r="AJ229" s="47"/>
    </row>
    <row r="230" spans="2:36" ht="14.45">
      <c r="B230" s="22">
        <f t="shared" si="76"/>
        <v>0.14861111111111072</v>
      </c>
      <c r="D230" s="60" t="s">
        <v>112</v>
      </c>
      <c r="F230" s="31">
        <v>0</v>
      </c>
      <c r="G230" s="31">
        <v>0</v>
      </c>
      <c r="H230" s="52">
        <f t="shared" si="77"/>
        <v>0.52675438596491264</v>
      </c>
      <c r="I230" s="44"/>
      <c r="J230" s="54">
        <f t="shared" si="62"/>
        <v>24.907663896583546</v>
      </c>
      <c r="K230" s="55">
        <f t="shared" si="63"/>
        <v>25.020833333333346</v>
      </c>
      <c r="L230" s="54">
        <f>MIN(J$136:$J230)</f>
        <v>24.907663896583546</v>
      </c>
      <c r="M230" s="55">
        <f>MIN(K$136:$K230)</f>
        <v>25.020833333333346</v>
      </c>
      <c r="N230" s="24">
        <f t="shared" si="64"/>
        <v>-49.815327793167093</v>
      </c>
      <c r="O230" s="24">
        <f t="shared" si="65"/>
        <v>50.041666666666693</v>
      </c>
      <c r="P230" s="45"/>
      <c r="Q230" s="52">
        <f t="shared" si="78"/>
        <v>1</v>
      </c>
      <c r="R230" s="24">
        <f t="shared" si="66"/>
        <v>0</v>
      </c>
      <c r="S230" s="24">
        <f t="shared" si="67"/>
        <v>47.5</v>
      </c>
      <c r="T230" s="45"/>
      <c r="U230" s="36">
        <f t="shared" si="68"/>
        <v>0</v>
      </c>
      <c r="V230" s="36">
        <f t="shared" si="79"/>
        <v>19.728070175438596</v>
      </c>
      <c r="W230" s="24">
        <f t="shared" si="80"/>
        <v>19.728070175438596</v>
      </c>
      <c r="X230" s="24">
        <f t="shared" si="81"/>
        <v>27.771929824561404</v>
      </c>
      <c r="Y230" s="46"/>
      <c r="Z230" s="34">
        <v>0</v>
      </c>
      <c r="AA230" s="25">
        <f t="shared" si="69"/>
        <v>0</v>
      </c>
      <c r="AB230" s="10">
        <f t="shared" si="70"/>
        <v>0</v>
      </c>
      <c r="AC230" s="26">
        <f t="shared" si="71"/>
        <v>100</v>
      </c>
      <c r="AD230" s="47"/>
      <c r="AE230" s="26">
        <f t="shared" si="72"/>
        <v>0</v>
      </c>
      <c r="AF230" s="34">
        <v>0</v>
      </c>
      <c r="AG230" s="25">
        <f t="shared" si="73"/>
        <v>1</v>
      </c>
      <c r="AH230" s="10">
        <f t="shared" si="74"/>
        <v>0</v>
      </c>
      <c r="AI230" s="26">
        <f t="shared" si="75"/>
        <v>-100</v>
      </c>
      <c r="AJ230" s="47"/>
    </row>
    <row r="231" spans="2:36" ht="14.45">
      <c r="B231" s="22">
        <f t="shared" si="76"/>
        <v>0.14930555555555516</v>
      </c>
      <c r="D231" s="60" t="s">
        <v>112</v>
      </c>
      <c r="F231" s="31">
        <v>0</v>
      </c>
      <c r="G231" s="31">
        <v>0</v>
      </c>
      <c r="H231" s="52">
        <f t="shared" si="77"/>
        <v>0.52675438596491264</v>
      </c>
      <c r="I231" s="44"/>
      <c r="J231" s="54">
        <f t="shared" si="62"/>
        <v>24.907663896583546</v>
      </c>
      <c r="K231" s="55">
        <f t="shared" si="63"/>
        <v>25.020833333333346</v>
      </c>
      <c r="L231" s="54">
        <f>MIN(J$136:$J231)</f>
        <v>24.907663896583546</v>
      </c>
      <c r="M231" s="55">
        <f>MIN(K$136:$K231)</f>
        <v>25.020833333333346</v>
      </c>
      <c r="N231" s="24">
        <f t="shared" si="64"/>
        <v>-49.815327793167093</v>
      </c>
      <c r="O231" s="24">
        <f t="shared" si="65"/>
        <v>50.041666666666693</v>
      </c>
      <c r="P231" s="45"/>
      <c r="Q231" s="52">
        <f t="shared" si="78"/>
        <v>1</v>
      </c>
      <c r="R231" s="24">
        <f t="shared" si="66"/>
        <v>0</v>
      </c>
      <c r="S231" s="24">
        <f t="shared" si="67"/>
        <v>47.5</v>
      </c>
      <c r="T231" s="45"/>
      <c r="U231" s="36">
        <f t="shared" si="68"/>
        <v>0</v>
      </c>
      <c r="V231" s="36">
        <f t="shared" si="79"/>
        <v>19.728070175438596</v>
      </c>
      <c r="W231" s="24">
        <f t="shared" si="80"/>
        <v>19.728070175438596</v>
      </c>
      <c r="X231" s="24">
        <f t="shared" si="81"/>
        <v>27.771929824561404</v>
      </c>
      <c r="Y231" s="46"/>
      <c r="Z231" s="34">
        <v>0</v>
      </c>
      <c r="AA231" s="25">
        <f t="shared" si="69"/>
        <v>0</v>
      </c>
      <c r="AB231" s="10">
        <f t="shared" si="70"/>
        <v>0</v>
      </c>
      <c r="AC231" s="26">
        <f t="shared" si="71"/>
        <v>100</v>
      </c>
      <c r="AD231" s="47"/>
      <c r="AE231" s="26">
        <f t="shared" si="72"/>
        <v>0</v>
      </c>
      <c r="AF231" s="34">
        <v>0</v>
      </c>
      <c r="AG231" s="25">
        <f t="shared" si="73"/>
        <v>1</v>
      </c>
      <c r="AH231" s="10">
        <f t="shared" si="74"/>
        <v>0</v>
      </c>
      <c r="AI231" s="26">
        <f t="shared" si="75"/>
        <v>-100</v>
      </c>
      <c r="AJ231" s="47"/>
    </row>
    <row r="232" spans="2:36" ht="14.45">
      <c r="B232" s="22">
        <f t="shared" si="76"/>
        <v>0.14999999999999961</v>
      </c>
      <c r="D232" s="60" t="s">
        <v>112</v>
      </c>
      <c r="F232" s="31">
        <v>0</v>
      </c>
      <c r="G232" s="31">
        <v>0</v>
      </c>
      <c r="H232" s="52">
        <f t="shared" si="77"/>
        <v>0.52675438596491264</v>
      </c>
      <c r="I232" s="44"/>
      <c r="J232" s="54">
        <f t="shared" si="62"/>
        <v>24.907663896583546</v>
      </c>
      <c r="K232" s="55">
        <f t="shared" si="63"/>
        <v>25.020833333333346</v>
      </c>
      <c r="L232" s="54">
        <f>MIN(J$136:$J232)</f>
        <v>24.907663896583546</v>
      </c>
      <c r="M232" s="55">
        <f>MIN(K$136:$K232)</f>
        <v>25.020833333333346</v>
      </c>
      <c r="N232" s="24">
        <f t="shared" si="64"/>
        <v>-49.815327793167093</v>
      </c>
      <c r="O232" s="24">
        <f t="shared" si="65"/>
        <v>50.041666666666693</v>
      </c>
      <c r="P232" s="45"/>
      <c r="Q232" s="52">
        <f t="shared" si="78"/>
        <v>1</v>
      </c>
      <c r="R232" s="24">
        <f t="shared" si="66"/>
        <v>0</v>
      </c>
      <c r="S232" s="24">
        <f t="shared" si="67"/>
        <v>47.5</v>
      </c>
      <c r="T232" s="45"/>
      <c r="U232" s="36">
        <f t="shared" si="68"/>
        <v>0</v>
      </c>
      <c r="V232" s="36">
        <f t="shared" si="79"/>
        <v>19.728070175438596</v>
      </c>
      <c r="W232" s="24">
        <f t="shared" si="80"/>
        <v>19.728070175438596</v>
      </c>
      <c r="X232" s="24">
        <f t="shared" si="81"/>
        <v>27.771929824561404</v>
      </c>
      <c r="Y232" s="46"/>
      <c r="Z232" s="34">
        <v>0</v>
      </c>
      <c r="AA232" s="25">
        <f t="shared" si="69"/>
        <v>0</v>
      </c>
      <c r="AB232" s="10">
        <f t="shared" si="70"/>
        <v>0</v>
      </c>
      <c r="AC232" s="26">
        <f t="shared" si="71"/>
        <v>100</v>
      </c>
      <c r="AD232" s="47"/>
      <c r="AE232" s="26">
        <f t="shared" si="72"/>
        <v>0</v>
      </c>
      <c r="AF232" s="34">
        <v>0</v>
      </c>
      <c r="AG232" s="25">
        <f t="shared" si="73"/>
        <v>1</v>
      </c>
      <c r="AH232" s="10">
        <f t="shared" si="74"/>
        <v>0</v>
      </c>
      <c r="AI232" s="26">
        <f t="shared" si="75"/>
        <v>-100</v>
      </c>
      <c r="AJ232" s="47"/>
    </row>
    <row r="233" spans="2:36" ht="14.45">
      <c r="B233" s="22">
        <f t="shared" si="76"/>
        <v>0.15069444444444405</v>
      </c>
      <c r="D233" s="60" t="s">
        <v>112</v>
      </c>
      <c r="F233" s="31">
        <v>0</v>
      </c>
      <c r="G233" s="31">
        <v>0</v>
      </c>
      <c r="H233" s="52">
        <f t="shared" si="77"/>
        <v>0.52675438596491264</v>
      </c>
      <c r="I233" s="44"/>
      <c r="J233" s="54">
        <f t="shared" si="62"/>
        <v>24.907663896583546</v>
      </c>
      <c r="K233" s="55">
        <f t="shared" si="63"/>
        <v>25.020833333333346</v>
      </c>
      <c r="L233" s="54">
        <f>MIN(J$136:$J233)</f>
        <v>24.907663896583546</v>
      </c>
      <c r="M233" s="55">
        <f>MIN(K$136:$K233)</f>
        <v>25.020833333333346</v>
      </c>
      <c r="N233" s="24">
        <f t="shared" si="64"/>
        <v>-49.815327793167093</v>
      </c>
      <c r="O233" s="24">
        <f t="shared" si="65"/>
        <v>50.041666666666693</v>
      </c>
      <c r="P233" s="45"/>
      <c r="Q233" s="52">
        <f t="shared" si="78"/>
        <v>1</v>
      </c>
      <c r="R233" s="24">
        <f t="shared" si="66"/>
        <v>0</v>
      </c>
      <c r="S233" s="24">
        <f t="shared" si="67"/>
        <v>47.5</v>
      </c>
      <c r="T233" s="45"/>
      <c r="U233" s="36">
        <f t="shared" si="68"/>
        <v>0</v>
      </c>
      <c r="V233" s="36">
        <f t="shared" si="79"/>
        <v>19.728070175438596</v>
      </c>
      <c r="W233" s="24">
        <f t="shared" si="80"/>
        <v>19.728070175438596</v>
      </c>
      <c r="X233" s="24">
        <f t="shared" si="81"/>
        <v>27.771929824561404</v>
      </c>
      <c r="Y233" s="46"/>
      <c r="Z233" s="34">
        <v>0</v>
      </c>
      <c r="AA233" s="25">
        <f t="shared" si="69"/>
        <v>0</v>
      </c>
      <c r="AB233" s="10">
        <f t="shared" si="70"/>
        <v>0</v>
      </c>
      <c r="AC233" s="26">
        <f t="shared" si="71"/>
        <v>100</v>
      </c>
      <c r="AD233" s="47"/>
      <c r="AE233" s="26">
        <f t="shared" si="72"/>
        <v>0</v>
      </c>
      <c r="AF233" s="34">
        <v>0</v>
      </c>
      <c r="AG233" s="25">
        <f t="shared" si="73"/>
        <v>1</v>
      </c>
      <c r="AH233" s="10">
        <f t="shared" si="74"/>
        <v>0</v>
      </c>
      <c r="AI233" s="26">
        <f t="shared" si="75"/>
        <v>-100</v>
      </c>
      <c r="AJ233" s="47"/>
    </row>
    <row r="234" spans="2:36" ht="14.45">
      <c r="B234" s="22">
        <f t="shared" si="76"/>
        <v>0.15138888888888849</v>
      </c>
      <c r="D234" s="60" t="s">
        <v>112</v>
      </c>
      <c r="F234" s="31">
        <v>0</v>
      </c>
      <c r="G234" s="31">
        <v>0</v>
      </c>
      <c r="H234" s="52">
        <f t="shared" si="77"/>
        <v>0.52675438596491264</v>
      </c>
      <c r="I234" s="44"/>
      <c r="J234" s="54">
        <f t="shared" si="62"/>
        <v>24.907663896583546</v>
      </c>
      <c r="K234" s="55">
        <f t="shared" si="63"/>
        <v>25.020833333333346</v>
      </c>
      <c r="L234" s="54">
        <f>MIN(J$136:$J234)</f>
        <v>24.907663896583546</v>
      </c>
      <c r="M234" s="55">
        <f>MIN(K$136:$K234)</f>
        <v>25.020833333333346</v>
      </c>
      <c r="N234" s="24">
        <f t="shared" si="64"/>
        <v>-49.815327793167093</v>
      </c>
      <c r="O234" s="24">
        <f t="shared" si="65"/>
        <v>50.041666666666693</v>
      </c>
      <c r="P234" s="45"/>
      <c r="Q234" s="52">
        <f t="shared" si="78"/>
        <v>1</v>
      </c>
      <c r="R234" s="24">
        <f t="shared" si="66"/>
        <v>0</v>
      </c>
      <c r="S234" s="24">
        <f t="shared" si="67"/>
        <v>47.5</v>
      </c>
      <c r="T234" s="45"/>
      <c r="U234" s="36">
        <f t="shared" si="68"/>
        <v>0</v>
      </c>
      <c r="V234" s="36">
        <f t="shared" si="79"/>
        <v>19.728070175438596</v>
      </c>
      <c r="W234" s="24">
        <f t="shared" si="80"/>
        <v>19.728070175438596</v>
      </c>
      <c r="X234" s="24">
        <f t="shared" si="81"/>
        <v>27.771929824561404</v>
      </c>
      <c r="Y234" s="46"/>
      <c r="Z234" s="34">
        <v>0</v>
      </c>
      <c r="AA234" s="25">
        <f t="shared" si="69"/>
        <v>0</v>
      </c>
      <c r="AB234" s="10">
        <f t="shared" si="70"/>
        <v>0</v>
      </c>
      <c r="AC234" s="26">
        <f t="shared" si="71"/>
        <v>100</v>
      </c>
      <c r="AD234" s="47"/>
      <c r="AE234" s="26">
        <f t="shared" si="72"/>
        <v>0</v>
      </c>
      <c r="AF234" s="34">
        <v>0</v>
      </c>
      <c r="AG234" s="25">
        <f t="shared" si="73"/>
        <v>1</v>
      </c>
      <c r="AH234" s="10">
        <f t="shared" si="74"/>
        <v>0</v>
      </c>
      <c r="AI234" s="26">
        <f t="shared" si="75"/>
        <v>-100</v>
      </c>
      <c r="AJ234" s="47"/>
    </row>
    <row r="235" spans="2:36" ht="14.45">
      <c r="B235" s="22">
        <f t="shared" si="76"/>
        <v>0.15208333333333293</v>
      </c>
      <c r="D235" s="60" t="s">
        <v>112</v>
      </c>
      <c r="F235" s="31">
        <v>0</v>
      </c>
      <c r="G235" s="31">
        <v>0</v>
      </c>
      <c r="H235" s="52">
        <f t="shared" si="77"/>
        <v>0.52675438596491264</v>
      </c>
      <c r="I235" s="44"/>
      <c r="J235" s="54">
        <f t="shared" si="62"/>
        <v>24.907663896583546</v>
      </c>
      <c r="K235" s="55">
        <f t="shared" si="63"/>
        <v>25.020833333333346</v>
      </c>
      <c r="L235" s="54">
        <f>MIN(J$136:$J235)</f>
        <v>24.907663896583546</v>
      </c>
      <c r="M235" s="55">
        <f>MIN(K$136:$K235)</f>
        <v>25.020833333333346</v>
      </c>
      <c r="N235" s="24">
        <f t="shared" si="64"/>
        <v>-49.815327793167093</v>
      </c>
      <c r="O235" s="24">
        <f t="shared" si="65"/>
        <v>50.041666666666693</v>
      </c>
      <c r="P235" s="45"/>
      <c r="Q235" s="52">
        <f t="shared" si="78"/>
        <v>1</v>
      </c>
      <c r="R235" s="24">
        <f t="shared" si="66"/>
        <v>0</v>
      </c>
      <c r="S235" s="24">
        <f t="shared" si="67"/>
        <v>47.5</v>
      </c>
      <c r="T235" s="45"/>
      <c r="U235" s="36">
        <f t="shared" si="68"/>
        <v>0</v>
      </c>
      <c r="V235" s="36">
        <f t="shared" si="79"/>
        <v>19.728070175438596</v>
      </c>
      <c r="W235" s="24">
        <f t="shared" si="80"/>
        <v>19.728070175438596</v>
      </c>
      <c r="X235" s="24">
        <f t="shared" si="81"/>
        <v>27.771929824561404</v>
      </c>
      <c r="Y235" s="46"/>
      <c r="Z235" s="34">
        <v>0</v>
      </c>
      <c r="AA235" s="25">
        <f t="shared" si="69"/>
        <v>0</v>
      </c>
      <c r="AB235" s="10">
        <f t="shared" si="70"/>
        <v>0</v>
      </c>
      <c r="AC235" s="26">
        <f t="shared" si="71"/>
        <v>100</v>
      </c>
      <c r="AD235" s="47"/>
      <c r="AE235" s="26">
        <f t="shared" si="72"/>
        <v>0</v>
      </c>
      <c r="AF235" s="34">
        <v>0</v>
      </c>
      <c r="AG235" s="25">
        <f t="shared" si="73"/>
        <v>1</v>
      </c>
      <c r="AH235" s="10">
        <f t="shared" si="74"/>
        <v>0</v>
      </c>
      <c r="AI235" s="26">
        <f t="shared" si="75"/>
        <v>-100</v>
      </c>
      <c r="AJ235" s="47"/>
    </row>
    <row r="236" spans="2:36" ht="14.45">
      <c r="B236" s="22">
        <f t="shared" si="76"/>
        <v>0.15277777777777737</v>
      </c>
      <c r="D236" s="60" t="s">
        <v>112</v>
      </c>
      <c r="F236" s="31">
        <v>0</v>
      </c>
      <c r="G236" s="31">
        <v>0</v>
      </c>
      <c r="H236" s="52">
        <f t="shared" si="77"/>
        <v>0.52675438596491264</v>
      </c>
      <c r="I236" s="44"/>
      <c r="J236" s="54">
        <f t="shared" si="62"/>
        <v>24.907663896583546</v>
      </c>
      <c r="K236" s="55">
        <f t="shared" si="63"/>
        <v>25.020833333333346</v>
      </c>
      <c r="L236" s="54">
        <f>MIN(J$136:$J236)</f>
        <v>24.907663896583546</v>
      </c>
      <c r="M236" s="55">
        <f>MIN(K$136:$K236)</f>
        <v>25.020833333333346</v>
      </c>
      <c r="N236" s="24">
        <f t="shared" si="64"/>
        <v>-49.815327793167093</v>
      </c>
      <c r="O236" s="24">
        <f t="shared" si="65"/>
        <v>50.041666666666693</v>
      </c>
      <c r="P236" s="45"/>
      <c r="Q236" s="52">
        <f t="shared" si="78"/>
        <v>1</v>
      </c>
      <c r="R236" s="24">
        <f t="shared" si="66"/>
        <v>0</v>
      </c>
      <c r="S236" s="24">
        <f t="shared" si="67"/>
        <v>47.5</v>
      </c>
      <c r="T236" s="45"/>
      <c r="U236" s="36">
        <f t="shared" si="68"/>
        <v>0</v>
      </c>
      <c r="V236" s="36">
        <f t="shared" si="79"/>
        <v>19.728070175438596</v>
      </c>
      <c r="W236" s="24">
        <f t="shared" si="80"/>
        <v>19.728070175438596</v>
      </c>
      <c r="X236" s="24">
        <f t="shared" si="81"/>
        <v>27.771929824561404</v>
      </c>
      <c r="Y236" s="46"/>
      <c r="Z236" s="34">
        <v>0</v>
      </c>
      <c r="AA236" s="25">
        <f t="shared" si="69"/>
        <v>0</v>
      </c>
      <c r="AB236" s="10">
        <f t="shared" si="70"/>
        <v>0</v>
      </c>
      <c r="AC236" s="26">
        <f t="shared" si="71"/>
        <v>100</v>
      </c>
      <c r="AD236" s="47"/>
      <c r="AE236" s="26">
        <f t="shared" si="72"/>
        <v>0</v>
      </c>
      <c r="AF236" s="34">
        <v>0</v>
      </c>
      <c r="AG236" s="25">
        <f t="shared" si="73"/>
        <v>1</v>
      </c>
      <c r="AH236" s="10">
        <f t="shared" si="74"/>
        <v>0</v>
      </c>
      <c r="AI236" s="26">
        <f t="shared" si="75"/>
        <v>-100</v>
      </c>
      <c r="AJ236" s="47"/>
    </row>
    <row r="237" spans="2:36" ht="14.45">
      <c r="B237" s="22">
        <f t="shared" si="76"/>
        <v>0.15347222222222182</v>
      </c>
      <c r="D237" s="60" t="s">
        <v>112</v>
      </c>
      <c r="F237" s="31">
        <v>0</v>
      </c>
      <c r="G237" s="31">
        <v>0</v>
      </c>
      <c r="H237" s="52">
        <f t="shared" si="77"/>
        <v>0.52675438596491264</v>
      </c>
      <c r="I237" s="44"/>
      <c r="J237" s="54">
        <f t="shared" si="62"/>
        <v>24.907663896583546</v>
      </c>
      <c r="K237" s="55">
        <f t="shared" si="63"/>
        <v>25.020833333333346</v>
      </c>
      <c r="L237" s="54">
        <f>MIN(J$136:$J237)</f>
        <v>24.907663896583546</v>
      </c>
      <c r="M237" s="55">
        <f>MIN(K$136:$K237)</f>
        <v>25.020833333333346</v>
      </c>
      <c r="N237" s="24">
        <f t="shared" si="64"/>
        <v>-49.815327793167093</v>
      </c>
      <c r="O237" s="24">
        <f t="shared" si="65"/>
        <v>50.041666666666693</v>
      </c>
      <c r="P237" s="45"/>
      <c r="Q237" s="52">
        <f t="shared" si="78"/>
        <v>1</v>
      </c>
      <c r="R237" s="24">
        <f t="shared" si="66"/>
        <v>0</v>
      </c>
      <c r="S237" s="24">
        <f t="shared" si="67"/>
        <v>47.5</v>
      </c>
      <c r="T237" s="45"/>
      <c r="U237" s="36">
        <f t="shared" si="68"/>
        <v>0</v>
      </c>
      <c r="V237" s="36">
        <f t="shared" si="79"/>
        <v>19.728070175438596</v>
      </c>
      <c r="W237" s="24">
        <f t="shared" si="80"/>
        <v>19.728070175438596</v>
      </c>
      <c r="X237" s="24">
        <f t="shared" si="81"/>
        <v>27.771929824561404</v>
      </c>
      <c r="Y237" s="46"/>
      <c r="Z237" s="34">
        <v>0</v>
      </c>
      <c r="AA237" s="25">
        <f t="shared" si="69"/>
        <v>0</v>
      </c>
      <c r="AB237" s="10">
        <f t="shared" si="70"/>
        <v>0</v>
      </c>
      <c r="AC237" s="26">
        <f t="shared" si="71"/>
        <v>100</v>
      </c>
      <c r="AD237" s="47"/>
      <c r="AE237" s="26">
        <f t="shared" si="72"/>
        <v>0</v>
      </c>
      <c r="AF237" s="34">
        <v>0</v>
      </c>
      <c r="AG237" s="25">
        <f t="shared" si="73"/>
        <v>1</v>
      </c>
      <c r="AH237" s="10">
        <f t="shared" si="74"/>
        <v>0</v>
      </c>
      <c r="AI237" s="26">
        <f t="shared" si="75"/>
        <v>-100</v>
      </c>
      <c r="AJ237" s="47"/>
    </row>
    <row r="238" spans="2:36" ht="14.45">
      <c r="B238" s="22">
        <f t="shared" si="76"/>
        <v>0.15416666666666626</v>
      </c>
      <c r="D238" s="60" t="s">
        <v>112</v>
      </c>
      <c r="F238" s="31">
        <v>0</v>
      </c>
      <c r="G238" s="31">
        <v>0</v>
      </c>
      <c r="H238" s="52">
        <f t="shared" si="77"/>
        <v>0.52675438596491264</v>
      </c>
      <c r="I238" s="44"/>
      <c r="J238" s="54">
        <f t="shared" si="62"/>
        <v>24.907663896583546</v>
      </c>
      <c r="K238" s="55">
        <f t="shared" si="63"/>
        <v>25.020833333333346</v>
      </c>
      <c r="L238" s="54">
        <f>MIN(J$136:$J238)</f>
        <v>24.907663896583546</v>
      </c>
      <c r="M238" s="55">
        <f>MIN(K$136:$K238)</f>
        <v>25.020833333333346</v>
      </c>
      <c r="N238" s="24">
        <f t="shared" si="64"/>
        <v>-49.815327793167093</v>
      </c>
      <c r="O238" s="24">
        <f t="shared" si="65"/>
        <v>50.041666666666693</v>
      </c>
      <c r="P238" s="45"/>
      <c r="Q238" s="52">
        <f t="shared" si="78"/>
        <v>1</v>
      </c>
      <c r="R238" s="24">
        <f t="shared" si="66"/>
        <v>0</v>
      </c>
      <c r="S238" s="24">
        <f t="shared" si="67"/>
        <v>47.5</v>
      </c>
      <c r="T238" s="45"/>
      <c r="U238" s="36">
        <f t="shared" si="68"/>
        <v>0</v>
      </c>
      <c r="V238" s="36">
        <f t="shared" si="79"/>
        <v>19.728070175438596</v>
      </c>
      <c r="W238" s="24">
        <f t="shared" si="80"/>
        <v>19.728070175438596</v>
      </c>
      <c r="X238" s="24">
        <f t="shared" si="81"/>
        <v>27.771929824561404</v>
      </c>
      <c r="Y238" s="46"/>
      <c r="Z238" s="34">
        <v>0</v>
      </c>
      <c r="AA238" s="25">
        <f t="shared" si="69"/>
        <v>0</v>
      </c>
      <c r="AB238" s="10">
        <f t="shared" si="70"/>
        <v>0</v>
      </c>
      <c r="AC238" s="26">
        <f t="shared" si="71"/>
        <v>100</v>
      </c>
      <c r="AD238" s="47"/>
      <c r="AE238" s="26">
        <f t="shared" si="72"/>
        <v>0</v>
      </c>
      <c r="AF238" s="34">
        <v>0</v>
      </c>
      <c r="AG238" s="25">
        <f t="shared" si="73"/>
        <v>1</v>
      </c>
      <c r="AH238" s="10">
        <f t="shared" si="74"/>
        <v>0</v>
      </c>
      <c r="AI238" s="26">
        <f t="shared" si="75"/>
        <v>-100</v>
      </c>
      <c r="AJ238" s="47"/>
    </row>
    <row r="239" spans="2:36" ht="14.45">
      <c r="B239" s="22">
        <f t="shared" si="76"/>
        <v>0.1548611111111107</v>
      </c>
      <c r="D239" s="60" t="s">
        <v>112</v>
      </c>
      <c r="F239" s="31">
        <v>0</v>
      </c>
      <c r="G239" s="31">
        <v>0</v>
      </c>
      <c r="H239" s="52">
        <f t="shared" si="77"/>
        <v>0.52675438596491264</v>
      </c>
      <c r="I239" s="44"/>
      <c r="J239" s="54">
        <f t="shared" si="62"/>
        <v>24.907663896583546</v>
      </c>
      <c r="K239" s="55">
        <f t="shared" si="63"/>
        <v>25.020833333333346</v>
      </c>
      <c r="L239" s="54">
        <f>MIN(J$136:$J239)</f>
        <v>24.907663896583546</v>
      </c>
      <c r="M239" s="55">
        <f>MIN(K$136:$K239)</f>
        <v>25.020833333333346</v>
      </c>
      <c r="N239" s="24">
        <f t="shared" si="64"/>
        <v>-49.815327793167093</v>
      </c>
      <c r="O239" s="24">
        <f t="shared" si="65"/>
        <v>50.041666666666693</v>
      </c>
      <c r="P239" s="45"/>
      <c r="Q239" s="52">
        <f t="shared" si="78"/>
        <v>1</v>
      </c>
      <c r="R239" s="24">
        <f t="shared" si="66"/>
        <v>0</v>
      </c>
      <c r="S239" s="24">
        <f t="shared" si="67"/>
        <v>47.5</v>
      </c>
      <c r="T239" s="45"/>
      <c r="U239" s="36">
        <f t="shared" si="68"/>
        <v>0</v>
      </c>
      <c r="V239" s="36">
        <f t="shared" si="79"/>
        <v>19.728070175438596</v>
      </c>
      <c r="W239" s="24">
        <f t="shared" si="80"/>
        <v>19.728070175438596</v>
      </c>
      <c r="X239" s="24">
        <f t="shared" si="81"/>
        <v>27.771929824561404</v>
      </c>
      <c r="Y239" s="46"/>
      <c r="Z239" s="34">
        <v>0</v>
      </c>
      <c r="AA239" s="25">
        <f t="shared" si="69"/>
        <v>0</v>
      </c>
      <c r="AB239" s="10">
        <f t="shared" si="70"/>
        <v>0</v>
      </c>
      <c r="AC239" s="26">
        <f t="shared" si="71"/>
        <v>100</v>
      </c>
      <c r="AD239" s="47"/>
      <c r="AE239" s="26">
        <f t="shared" si="72"/>
        <v>0</v>
      </c>
      <c r="AF239" s="34">
        <v>0</v>
      </c>
      <c r="AG239" s="25">
        <f t="shared" si="73"/>
        <v>1</v>
      </c>
      <c r="AH239" s="10">
        <f t="shared" si="74"/>
        <v>0</v>
      </c>
      <c r="AI239" s="26">
        <f t="shared" si="75"/>
        <v>-100</v>
      </c>
      <c r="AJ239" s="47"/>
    </row>
    <row r="240" spans="2:36" ht="14.45">
      <c r="B240" s="22">
        <f t="shared" si="76"/>
        <v>0.15555555555555514</v>
      </c>
      <c r="D240" s="60" t="s">
        <v>112</v>
      </c>
      <c r="F240" s="31">
        <v>0</v>
      </c>
      <c r="G240" s="31">
        <v>0</v>
      </c>
      <c r="H240" s="52">
        <f t="shared" si="77"/>
        <v>0.52675438596491264</v>
      </c>
      <c r="I240" s="44"/>
      <c r="J240" s="54">
        <f t="shared" si="62"/>
        <v>24.907663896583546</v>
      </c>
      <c r="K240" s="55">
        <f t="shared" si="63"/>
        <v>25.020833333333346</v>
      </c>
      <c r="L240" s="54">
        <f>MIN(J$136:$J240)</f>
        <v>24.907663896583546</v>
      </c>
      <c r="M240" s="55">
        <f>MIN(K$136:$K240)</f>
        <v>25.020833333333346</v>
      </c>
      <c r="N240" s="24">
        <f t="shared" si="64"/>
        <v>-49.815327793167093</v>
      </c>
      <c r="O240" s="24">
        <f t="shared" si="65"/>
        <v>50.041666666666693</v>
      </c>
      <c r="P240" s="45"/>
      <c r="Q240" s="52">
        <f t="shared" si="78"/>
        <v>1</v>
      </c>
      <c r="R240" s="24">
        <f t="shared" si="66"/>
        <v>0</v>
      </c>
      <c r="S240" s="24">
        <f t="shared" si="67"/>
        <v>47.5</v>
      </c>
      <c r="T240" s="45"/>
      <c r="U240" s="36">
        <f t="shared" si="68"/>
        <v>0</v>
      </c>
      <c r="V240" s="36">
        <f t="shared" si="79"/>
        <v>19.728070175438596</v>
      </c>
      <c r="W240" s="24">
        <f t="shared" si="80"/>
        <v>19.728070175438596</v>
      </c>
      <c r="X240" s="24">
        <f t="shared" si="81"/>
        <v>27.771929824561404</v>
      </c>
      <c r="Y240" s="46"/>
      <c r="Z240" s="34">
        <v>0</v>
      </c>
      <c r="AA240" s="25">
        <f t="shared" si="69"/>
        <v>0</v>
      </c>
      <c r="AB240" s="10">
        <f t="shared" si="70"/>
        <v>0</v>
      </c>
      <c r="AC240" s="26">
        <f t="shared" si="71"/>
        <v>100</v>
      </c>
      <c r="AD240" s="47"/>
      <c r="AE240" s="26">
        <f t="shared" si="72"/>
        <v>0</v>
      </c>
      <c r="AF240" s="34">
        <v>0</v>
      </c>
      <c r="AG240" s="25">
        <f t="shared" si="73"/>
        <v>1</v>
      </c>
      <c r="AH240" s="10">
        <f t="shared" si="74"/>
        <v>0</v>
      </c>
      <c r="AI240" s="26">
        <f t="shared" si="75"/>
        <v>-100</v>
      </c>
      <c r="AJ240" s="47"/>
    </row>
    <row r="241" spans="2:36" ht="14.45">
      <c r="B241" s="22">
        <f t="shared" si="76"/>
        <v>0.15624999999999958</v>
      </c>
      <c r="D241" s="60" t="s">
        <v>112</v>
      </c>
      <c r="F241" s="31">
        <v>0</v>
      </c>
      <c r="G241" s="31">
        <v>0</v>
      </c>
      <c r="H241" s="52">
        <f t="shared" si="77"/>
        <v>0.52675438596491264</v>
      </c>
      <c r="I241" s="44"/>
      <c r="J241" s="54">
        <f t="shared" si="62"/>
        <v>24.907663896583546</v>
      </c>
      <c r="K241" s="55">
        <f t="shared" si="63"/>
        <v>25.020833333333346</v>
      </c>
      <c r="L241" s="54">
        <f>MIN(J$136:$J241)</f>
        <v>24.907663896583546</v>
      </c>
      <c r="M241" s="55">
        <f>MIN(K$136:$K241)</f>
        <v>25.020833333333346</v>
      </c>
      <c r="N241" s="24">
        <f t="shared" si="64"/>
        <v>-49.815327793167093</v>
      </c>
      <c r="O241" s="24">
        <f t="shared" si="65"/>
        <v>50.041666666666693</v>
      </c>
      <c r="P241" s="45"/>
      <c r="Q241" s="52">
        <f t="shared" si="78"/>
        <v>1</v>
      </c>
      <c r="R241" s="24">
        <f t="shared" si="66"/>
        <v>0</v>
      </c>
      <c r="S241" s="24">
        <f t="shared" si="67"/>
        <v>47.5</v>
      </c>
      <c r="T241" s="45"/>
      <c r="U241" s="36">
        <f t="shared" si="68"/>
        <v>0</v>
      </c>
      <c r="V241" s="36">
        <f t="shared" si="79"/>
        <v>19.728070175438596</v>
      </c>
      <c r="W241" s="24">
        <f t="shared" si="80"/>
        <v>19.728070175438596</v>
      </c>
      <c r="X241" s="24">
        <f t="shared" si="81"/>
        <v>27.771929824561404</v>
      </c>
      <c r="Y241" s="46"/>
      <c r="Z241" s="34">
        <v>0</v>
      </c>
      <c r="AA241" s="25">
        <f t="shared" si="69"/>
        <v>0</v>
      </c>
      <c r="AB241" s="10">
        <f t="shared" si="70"/>
        <v>0</v>
      </c>
      <c r="AC241" s="26">
        <f t="shared" si="71"/>
        <v>100</v>
      </c>
      <c r="AD241" s="47"/>
      <c r="AE241" s="26">
        <f t="shared" si="72"/>
        <v>0</v>
      </c>
      <c r="AF241" s="34">
        <v>0</v>
      </c>
      <c r="AG241" s="25">
        <f t="shared" si="73"/>
        <v>1</v>
      </c>
      <c r="AH241" s="10">
        <f t="shared" si="74"/>
        <v>0</v>
      </c>
      <c r="AI241" s="26">
        <f t="shared" si="75"/>
        <v>-100</v>
      </c>
      <c r="AJ241" s="47"/>
    </row>
    <row r="242" spans="2:36" ht="14.45">
      <c r="B242" s="22">
        <f t="shared" si="76"/>
        <v>0.15694444444444403</v>
      </c>
      <c r="D242" s="60" t="s">
        <v>112</v>
      </c>
      <c r="F242" s="31">
        <v>0</v>
      </c>
      <c r="G242" s="31">
        <v>0</v>
      </c>
      <c r="H242" s="52">
        <f t="shared" si="77"/>
        <v>0.52675438596491264</v>
      </c>
      <c r="I242" s="44"/>
      <c r="J242" s="54">
        <f t="shared" si="62"/>
        <v>24.907663896583546</v>
      </c>
      <c r="K242" s="55">
        <f t="shared" si="63"/>
        <v>25.020833333333346</v>
      </c>
      <c r="L242" s="54">
        <f>MIN(J$136:$J242)</f>
        <v>24.907663896583546</v>
      </c>
      <c r="M242" s="55">
        <f>MIN(K$136:$K242)</f>
        <v>25.020833333333346</v>
      </c>
      <c r="N242" s="24">
        <f t="shared" si="64"/>
        <v>-49.815327793167093</v>
      </c>
      <c r="O242" s="24">
        <f t="shared" si="65"/>
        <v>50.041666666666693</v>
      </c>
      <c r="P242" s="45"/>
      <c r="Q242" s="52">
        <f t="shared" si="78"/>
        <v>1</v>
      </c>
      <c r="R242" s="24">
        <f t="shared" si="66"/>
        <v>0</v>
      </c>
      <c r="S242" s="24">
        <f t="shared" si="67"/>
        <v>47.5</v>
      </c>
      <c r="T242" s="45"/>
      <c r="U242" s="36">
        <f t="shared" si="68"/>
        <v>0</v>
      </c>
      <c r="V242" s="36">
        <f t="shared" si="79"/>
        <v>19.728070175438596</v>
      </c>
      <c r="W242" s="24">
        <f t="shared" si="80"/>
        <v>19.728070175438596</v>
      </c>
      <c r="X242" s="24">
        <f t="shared" si="81"/>
        <v>27.771929824561404</v>
      </c>
      <c r="Y242" s="46"/>
      <c r="Z242" s="34">
        <v>0</v>
      </c>
      <c r="AA242" s="25">
        <f t="shared" si="69"/>
        <v>0</v>
      </c>
      <c r="AB242" s="10">
        <f t="shared" si="70"/>
        <v>0</v>
      </c>
      <c r="AC242" s="26">
        <f t="shared" si="71"/>
        <v>100</v>
      </c>
      <c r="AD242" s="47"/>
      <c r="AE242" s="26">
        <f t="shared" si="72"/>
        <v>0</v>
      </c>
      <c r="AF242" s="34">
        <v>0</v>
      </c>
      <c r="AG242" s="25">
        <f t="shared" si="73"/>
        <v>1</v>
      </c>
      <c r="AH242" s="10">
        <f t="shared" si="74"/>
        <v>0</v>
      </c>
      <c r="AI242" s="26">
        <f t="shared" si="75"/>
        <v>-100</v>
      </c>
      <c r="AJ242" s="47"/>
    </row>
    <row r="243" spans="2:36" ht="14.45">
      <c r="B243" s="22">
        <f t="shared" si="76"/>
        <v>0.15763888888888847</v>
      </c>
      <c r="D243" s="60" t="s">
        <v>112</v>
      </c>
      <c r="F243" s="31">
        <v>0</v>
      </c>
      <c r="G243" s="31">
        <v>0</v>
      </c>
      <c r="H243" s="52">
        <f t="shared" si="77"/>
        <v>0.52675438596491264</v>
      </c>
      <c r="I243" s="44"/>
      <c r="J243" s="54">
        <f t="shared" si="62"/>
        <v>24.907663896583546</v>
      </c>
      <c r="K243" s="55">
        <f t="shared" si="63"/>
        <v>25.020833333333346</v>
      </c>
      <c r="L243" s="54">
        <f>MIN(J$136:$J243)</f>
        <v>24.907663896583546</v>
      </c>
      <c r="M243" s="55">
        <f>MIN(K$136:$K243)</f>
        <v>25.020833333333346</v>
      </c>
      <c r="N243" s="24">
        <f t="shared" si="64"/>
        <v>-49.815327793167093</v>
      </c>
      <c r="O243" s="24">
        <f t="shared" si="65"/>
        <v>50.041666666666693</v>
      </c>
      <c r="P243" s="45"/>
      <c r="Q243" s="52">
        <f t="shared" si="78"/>
        <v>1</v>
      </c>
      <c r="R243" s="24">
        <f t="shared" si="66"/>
        <v>0</v>
      </c>
      <c r="S243" s="24">
        <f t="shared" si="67"/>
        <v>47.5</v>
      </c>
      <c r="T243" s="45"/>
      <c r="U243" s="36">
        <f t="shared" si="68"/>
        <v>0</v>
      </c>
      <c r="V243" s="36">
        <f t="shared" si="79"/>
        <v>19.728070175438596</v>
      </c>
      <c r="W243" s="24">
        <f t="shared" si="80"/>
        <v>19.728070175438596</v>
      </c>
      <c r="X243" s="24">
        <f t="shared" si="81"/>
        <v>27.771929824561404</v>
      </c>
      <c r="Y243" s="46"/>
      <c r="Z243" s="34">
        <v>0</v>
      </c>
      <c r="AA243" s="25">
        <f t="shared" si="69"/>
        <v>0</v>
      </c>
      <c r="AB243" s="10">
        <f t="shared" si="70"/>
        <v>0</v>
      </c>
      <c r="AC243" s="26">
        <f t="shared" si="71"/>
        <v>100</v>
      </c>
      <c r="AD243" s="47"/>
      <c r="AE243" s="26">
        <f t="shared" si="72"/>
        <v>0</v>
      </c>
      <c r="AF243" s="34">
        <v>0</v>
      </c>
      <c r="AG243" s="25">
        <f t="shared" si="73"/>
        <v>1</v>
      </c>
      <c r="AH243" s="10">
        <f t="shared" si="74"/>
        <v>0</v>
      </c>
      <c r="AI243" s="26">
        <f t="shared" si="75"/>
        <v>-100</v>
      </c>
      <c r="AJ243" s="47"/>
    </row>
    <row r="244" spans="2:36" ht="14.45">
      <c r="B244" s="22">
        <f t="shared" si="76"/>
        <v>0.15833333333333291</v>
      </c>
      <c r="D244" s="60" t="s">
        <v>112</v>
      </c>
      <c r="F244" s="31">
        <v>0</v>
      </c>
      <c r="G244" s="31">
        <v>0</v>
      </c>
      <c r="H244" s="52">
        <f t="shared" si="77"/>
        <v>0.52675438596491264</v>
      </c>
      <c r="I244" s="44"/>
      <c r="J244" s="54">
        <f t="shared" si="62"/>
        <v>24.907663896583546</v>
      </c>
      <c r="K244" s="55">
        <f t="shared" si="63"/>
        <v>25.020833333333346</v>
      </c>
      <c r="L244" s="54">
        <f>MIN(J$136:$J244)</f>
        <v>24.907663896583546</v>
      </c>
      <c r="M244" s="55">
        <f>MIN(K$136:$K244)</f>
        <v>25.020833333333346</v>
      </c>
      <c r="N244" s="24">
        <f t="shared" si="64"/>
        <v>-49.815327793167093</v>
      </c>
      <c r="O244" s="24">
        <f t="shared" si="65"/>
        <v>50.041666666666693</v>
      </c>
      <c r="P244" s="45"/>
      <c r="Q244" s="52">
        <f t="shared" si="78"/>
        <v>1</v>
      </c>
      <c r="R244" s="24">
        <f t="shared" si="66"/>
        <v>0</v>
      </c>
      <c r="S244" s="24">
        <f t="shared" si="67"/>
        <v>47.5</v>
      </c>
      <c r="T244" s="45"/>
      <c r="U244" s="36">
        <f t="shared" si="68"/>
        <v>0</v>
      </c>
      <c r="V244" s="36">
        <f t="shared" si="79"/>
        <v>19.728070175438596</v>
      </c>
      <c r="W244" s="24">
        <f t="shared" si="80"/>
        <v>19.728070175438596</v>
      </c>
      <c r="X244" s="24">
        <f t="shared" si="81"/>
        <v>27.771929824561404</v>
      </c>
      <c r="Y244" s="46"/>
      <c r="Z244" s="34">
        <v>0</v>
      </c>
      <c r="AA244" s="25">
        <f t="shared" si="69"/>
        <v>0</v>
      </c>
      <c r="AB244" s="10">
        <f t="shared" si="70"/>
        <v>0</v>
      </c>
      <c r="AC244" s="26">
        <f t="shared" si="71"/>
        <v>100</v>
      </c>
      <c r="AD244" s="47"/>
      <c r="AE244" s="26">
        <f t="shared" si="72"/>
        <v>0</v>
      </c>
      <c r="AF244" s="34">
        <v>0</v>
      </c>
      <c r="AG244" s="25">
        <f t="shared" si="73"/>
        <v>1</v>
      </c>
      <c r="AH244" s="10">
        <f t="shared" si="74"/>
        <v>0</v>
      </c>
      <c r="AI244" s="26">
        <f t="shared" si="75"/>
        <v>-100</v>
      </c>
      <c r="AJ244" s="47"/>
    </row>
    <row r="245" spans="2:36" ht="14.45">
      <c r="B245" s="22">
        <f t="shared" si="76"/>
        <v>0.15902777777777735</v>
      </c>
      <c r="D245" s="60" t="s">
        <v>112</v>
      </c>
      <c r="F245" s="31">
        <v>0</v>
      </c>
      <c r="G245" s="31">
        <v>0</v>
      </c>
      <c r="H245" s="52">
        <f t="shared" si="77"/>
        <v>0.52675438596491264</v>
      </c>
      <c r="I245" s="44"/>
      <c r="J245" s="54">
        <f t="shared" si="62"/>
        <v>24.907663896583546</v>
      </c>
      <c r="K245" s="55">
        <f t="shared" si="63"/>
        <v>25.020833333333346</v>
      </c>
      <c r="L245" s="54">
        <f>MIN(J$136:$J245)</f>
        <v>24.907663896583546</v>
      </c>
      <c r="M245" s="55">
        <f>MIN(K$136:$K245)</f>
        <v>25.020833333333346</v>
      </c>
      <c r="N245" s="24">
        <f t="shared" si="64"/>
        <v>-49.815327793167093</v>
      </c>
      <c r="O245" s="24">
        <f t="shared" si="65"/>
        <v>50.041666666666693</v>
      </c>
      <c r="P245" s="45"/>
      <c r="Q245" s="52">
        <f t="shared" si="78"/>
        <v>1</v>
      </c>
      <c r="R245" s="24">
        <f t="shared" si="66"/>
        <v>0</v>
      </c>
      <c r="S245" s="24">
        <f t="shared" si="67"/>
        <v>47.5</v>
      </c>
      <c r="T245" s="45"/>
      <c r="U245" s="36">
        <f t="shared" si="68"/>
        <v>0</v>
      </c>
      <c r="V245" s="36">
        <f t="shared" si="79"/>
        <v>19.728070175438596</v>
      </c>
      <c r="W245" s="24">
        <f t="shared" si="80"/>
        <v>19.728070175438596</v>
      </c>
      <c r="X245" s="24">
        <f t="shared" si="81"/>
        <v>27.771929824561404</v>
      </c>
      <c r="Y245" s="46"/>
      <c r="Z245" s="34">
        <v>0</v>
      </c>
      <c r="AA245" s="25">
        <f t="shared" si="69"/>
        <v>0</v>
      </c>
      <c r="AB245" s="10">
        <f t="shared" si="70"/>
        <v>0</v>
      </c>
      <c r="AC245" s="26">
        <f t="shared" si="71"/>
        <v>100</v>
      </c>
      <c r="AD245" s="47"/>
      <c r="AE245" s="26">
        <f t="shared" si="72"/>
        <v>0</v>
      </c>
      <c r="AF245" s="34">
        <v>0</v>
      </c>
      <c r="AG245" s="25">
        <f t="shared" si="73"/>
        <v>1</v>
      </c>
      <c r="AH245" s="10">
        <f t="shared" si="74"/>
        <v>0</v>
      </c>
      <c r="AI245" s="26">
        <f t="shared" si="75"/>
        <v>-100</v>
      </c>
      <c r="AJ245" s="47"/>
    </row>
    <row r="246" spans="2:36" ht="14.45">
      <c r="B246" s="22">
        <f t="shared" si="76"/>
        <v>0.15972222222222179</v>
      </c>
      <c r="D246" s="60" t="s">
        <v>112</v>
      </c>
      <c r="F246" s="31">
        <v>0</v>
      </c>
      <c r="G246" s="31">
        <v>0</v>
      </c>
      <c r="H246" s="52">
        <f t="shared" si="77"/>
        <v>0.52675438596491264</v>
      </c>
      <c r="I246" s="44"/>
      <c r="J246" s="54">
        <f t="shared" si="62"/>
        <v>24.907663896583546</v>
      </c>
      <c r="K246" s="55">
        <f t="shared" si="63"/>
        <v>25.020833333333346</v>
      </c>
      <c r="L246" s="54">
        <f>MIN(J$136:$J246)</f>
        <v>24.907663896583546</v>
      </c>
      <c r="M246" s="55">
        <f>MIN(K$136:$K246)</f>
        <v>25.020833333333346</v>
      </c>
      <c r="N246" s="24">
        <f t="shared" si="64"/>
        <v>-49.815327793167093</v>
      </c>
      <c r="O246" s="24">
        <f t="shared" si="65"/>
        <v>50.041666666666693</v>
      </c>
      <c r="P246" s="45"/>
      <c r="Q246" s="52">
        <f t="shared" si="78"/>
        <v>1</v>
      </c>
      <c r="R246" s="24">
        <f t="shared" si="66"/>
        <v>0</v>
      </c>
      <c r="S246" s="24">
        <f t="shared" si="67"/>
        <v>47.5</v>
      </c>
      <c r="T246" s="45"/>
      <c r="U246" s="36">
        <f t="shared" si="68"/>
        <v>0</v>
      </c>
      <c r="V246" s="36">
        <f t="shared" si="79"/>
        <v>19.728070175438596</v>
      </c>
      <c r="W246" s="24">
        <f t="shared" si="80"/>
        <v>19.728070175438596</v>
      </c>
      <c r="X246" s="24">
        <f t="shared" si="81"/>
        <v>27.771929824561404</v>
      </c>
      <c r="Y246" s="46"/>
      <c r="Z246" s="34">
        <v>0</v>
      </c>
      <c r="AA246" s="25">
        <f t="shared" si="69"/>
        <v>0</v>
      </c>
      <c r="AB246" s="10">
        <f t="shared" si="70"/>
        <v>0</v>
      </c>
      <c r="AC246" s="26">
        <f t="shared" si="71"/>
        <v>100</v>
      </c>
      <c r="AD246" s="47"/>
      <c r="AE246" s="26">
        <f t="shared" si="72"/>
        <v>0</v>
      </c>
      <c r="AF246" s="34">
        <v>0</v>
      </c>
      <c r="AG246" s="25">
        <f t="shared" si="73"/>
        <v>1</v>
      </c>
      <c r="AH246" s="10">
        <f t="shared" si="74"/>
        <v>0</v>
      </c>
      <c r="AI246" s="26">
        <f t="shared" si="75"/>
        <v>-100</v>
      </c>
      <c r="AJ246" s="47"/>
    </row>
    <row r="247" spans="2:36" ht="14.45">
      <c r="B247" s="22">
        <f t="shared" si="76"/>
        <v>0.16041666666666624</v>
      </c>
      <c r="D247" s="60" t="s">
        <v>112</v>
      </c>
      <c r="F247" s="31">
        <v>0</v>
      </c>
      <c r="G247" s="31">
        <v>0</v>
      </c>
      <c r="H247" s="52">
        <f t="shared" si="77"/>
        <v>0.52675438596491264</v>
      </c>
      <c r="I247" s="44"/>
      <c r="J247" s="54">
        <f t="shared" si="62"/>
        <v>24.907663896583546</v>
      </c>
      <c r="K247" s="55">
        <f t="shared" si="63"/>
        <v>25.020833333333346</v>
      </c>
      <c r="L247" s="54">
        <f>MIN(J$136:$J247)</f>
        <v>24.907663896583546</v>
      </c>
      <c r="M247" s="55">
        <f>MIN(K$136:$K247)</f>
        <v>25.020833333333346</v>
      </c>
      <c r="N247" s="24">
        <f t="shared" si="64"/>
        <v>-49.815327793167093</v>
      </c>
      <c r="O247" s="24">
        <f t="shared" si="65"/>
        <v>50.041666666666693</v>
      </c>
      <c r="P247" s="45"/>
      <c r="Q247" s="52">
        <f t="shared" si="78"/>
        <v>1</v>
      </c>
      <c r="R247" s="24">
        <f t="shared" si="66"/>
        <v>0</v>
      </c>
      <c r="S247" s="24">
        <f t="shared" si="67"/>
        <v>47.5</v>
      </c>
      <c r="T247" s="45"/>
      <c r="U247" s="36">
        <f t="shared" si="68"/>
        <v>0</v>
      </c>
      <c r="V247" s="36">
        <f t="shared" si="79"/>
        <v>19.728070175438596</v>
      </c>
      <c r="W247" s="24">
        <f t="shared" si="80"/>
        <v>19.728070175438596</v>
      </c>
      <c r="X247" s="24">
        <f t="shared" si="81"/>
        <v>27.771929824561404</v>
      </c>
      <c r="Y247" s="46"/>
      <c r="Z247" s="34">
        <v>0</v>
      </c>
      <c r="AA247" s="25">
        <f t="shared" si="69"/>
        <v>0</v>
      </c>
      <c r="AB247" s="10">
        <f t="shared" si="70"/>
        <v>0</v>
      </c>
      <c r="AC247" s="26">
        <f t="shared" si="71"/>
        <v>100</v>
      </c>
      <c r="AD247" s="47"/>
      <c r="AE247" s="26">
        <f t="shared" si="72"/>
        <v>0</v>
      </c>
      <c r="AF247" s="34">
        <v>0</v>
      </c>
      <c r="AG247" s="25">
        <f t="shared" si="73"/>
        <v>1</v>
      </c>
      <c r="AH247" s="10">
        <f t="shared" si="74"/>
        <v>0</v>
      </c>
      <c r="AI247" s="26">
        <f t="shared" si="75"/>
        <v>-100</v>
      </c>
      <c r="AJ247" s="47"/>
    </row>
    <row r="248" spans="2:36" ht="14.45">
      <c r="B248" s="22">
        <f t="shared" si="76"/>
        <v>0.16111111111111068</v>
      </c>
      <c r="D248" s="60" t="s">
        <v>112</v>
      </c>
      <c r="F248" s="31">
        <v>0</v>
      </c>
      <c r="G248" s="31">
        <v>0</v>
      </c>
      <c r="H248" s="52">
        <f t="shared" si="77"/>
        <v>0.52675438596491264</v>
      </c>
      <c r="I248" s="44"/>
      <c r="J248" s="54">
        <f t="shared" si="62"/>
        <v>24.907663896583546</v>
      </c>
      <c r="K248" s="55">
        <f t="shared" si="63"/>
        <v>25.020833333333346</v>
      </c>
      <c r="L248" s="54">
        <f>MIN(J$136:$J248)</f>
        <v>24.907663896583546</v>
      </c>
      <c r="M248" s="55">
        <f>MIN(K$136:$K248)</f>
        <v>25.020833333333346</v>
      </c>
      <c r="N248" s="24">
        <f t="shared" si="64"/>
        <v>-49.815327793167093</v>
      </c>
      <c r="O248" s="24">
        <f t="shared" si="65"/>
        <v>50.041666666666693</v>
      </c>
      <c r="P248" s="45"/>
      <c r="Q248" s="52">
        <f t="shared" si="78"/>
        <v>1</v>
      </c>
      <c r="R248" s="24">
        <f t="shared" si="66"/>
        <v>0</v>
      </c>
      <c r="S248" s="24">
        <f t="shared" si="67"/>
        <v>47.5</v>
      </c>
      <c r="T248" s="45"/>
      <c r="U248" s="36">
        <f t="shared" si="68"/>
        <v>0</v>
      </c>
      <c r="V248" s="36">
        <f t="shared" si="79"/>
        <v>19.728070175438596</v>
      </c>
      <c r="W248" s="24">
        <f t="shared" si="80"/>
        <v>19.728070175438596</v>
      </c>
      <c r="X248" s="24">
        <f t="shared" si="81"/>
        <v>27.771929824561404</v>
      </c>
      <c r="Y248" s="46"/>
      <c r="Z248" s="34">
        <v>0</v>
      </c>
      <c r="AA248" s="25">
        <f t="shared" si="69"/>
        <v>0</v>
      </c>
      <c r="AB248" s="10">
        <f t="shared" si="70"/>
        <v>0</v>
      </c>
      <c r="AC248" s="26">
        <f t="shared" si="71"/>
        <v>100</v>
      </c>
      <c r="AD248" s="47"/>
      <c r="AE248" s="26">
        <f t="shared" si="72"/>
        <v>0</v>
      </c>
      <c r="AF248" s="34">
        <v>0</v>
      </c>
      <c r="AG248" s="25">
        <f t="shared" si="73"/>
        <v>1</v>
      </c>
      <c r="AH248" s="10">
        <f t="shared" si="74"/>
        <v>0</v>
      </c>
      <c r="AI248" s="26">
        <f t="shared" si="75"/>
        <v>-100</v>
      </c>
      <c r="AJ248" s="47"/>
    </row>
    <row r="249" spans="2:36" ht="14.45">
      <c r="B249" s="22">
        <f t="shared" si="76"/>
        <v>0.16180555555555512</v>
      </c>
      <c r="D249" s="60" t="s">
        <v>112</v>
      </c>
      <c r="F249" s="31">
        <v>0</v>
      </c>
      <c r="G249" s="31">
        <v>0</v>
      </c>
      <c r="H249" s="52">
        <f t="shared" si="77"/>
        <v>0.52675438596491264</v>
      </c>
      <c r="I249" s="44"/>
      <c r="J249" s="54">
        <f t="shared" si="62"/>
        <v>24.907663896583546</v>
      </c>
      <c r="K249" s="55">
        <f t="shared" si="63"/>
        <v>25.020833333333346</v>
      </c>
      <c r="L249" s="54">
        <f>MIN(J$136:$J249)</f>
        <v>24.907663896583546</v>
      </c>
      <c r="M249" s="55">
        <f>MIN(K$136:$K249)</f>
        <v>25.020833333333346</v>
      </c>
      <c r="N249" s="24">
        <f t="shared" si="64"/>
        <v>-49.815327793167093</v>
      </c>
      <c r="O249" s="24">
        <f t="shared" si="65"/>
        <v>50.041666666666693</v>
      </c>
      <c r="P249" s="45"/>
      <c r="Q249" s="52">
        <f t="shared" si="78"/>
        <v>1</v>
      </c>
      <c r="R249" s="24">
        <f t="shared" si="66"/>
        <v>0</v>
      </c>
      <c r="S249" s="24">
        <f t="shared" si="67"/>
        <v>47.5</v>
      </c>
      <c r="T249" s="45"/>
      <c r="U249" s="36">
        <f t="shared" si="68"/>
        <v>0</v>
      </c>
      <c r="V249" s="36">
        <f t="shared" si="79"/>
        <v>19.728070175438596</v>
      </c>
      <c r="W249" s="24">
        <f t="shared" si="80"/>
        <v>19.728070175438596</v>
      </c>
      <c r="X249" s="24">
        <f t="shared" si="81"/>
        <v>27.771929824561404</v>
      </c>
      <c r="Y249" s="46"/>
      <c r="Z249" s="34">
        <v>0</v>
      </c>
      <c r="AA249" s="25">
        <f t="shared" si="69"/>
        <v>0</v>
      </c>
      <c r="AB249" s="10">
        <f t="shared" si="70"/>
        <v>0</v>
      </c>
      <c r="AC249" s="26">
        <f t="shared" si="71"/>
        <v>100</v>
      </c>
      <c r="AD249" s="47"/>
      <c r="AE249" s="26">
        <f t="shared" si="72"/>
        <v>0</v>
      </c>
      <c r="AF249" s="34">
        <v>0</v>
      </c>
      <c r="AG249" s="25">
        <f t="shared" si="73"/>
        <v>1</v>
      </c>
      <c r="AH249" s="10">
        <f t="shared" si="74"/>
        <v>0</v>
      </c>
      <c r="AI249" s="26">
        <f t="shared" si="75"/>
        <v>-100</v>
      </c>
      <c r="AJ249" s="47"/>
    </row>
    <row r="250" spans="2:36" ht="14.45">
      <c r="B250" s="22">
        <f t="shared" si="76"/>
        <v>0.16249999999999956</v>
      </c>
      <c r="D250" s="60" t="s">
        <v>112</v>
      </c>
      <c r="F250" s="31">
        <v>0</v>
      </c>
      <c r="G250" s="31">
        <v>0</v>
      </c>
      <c r="H250" s="52">
        <f t="shared" si="77"/>
        <v>0.52675438596491264</v>
      </c>
      <c r="I250" s="44"/>
      <c r="J250" s="54">
        <f t="shared" si="62"/>
        <v>24.907663896583546</v>
      </c>
      <c r="K250" s="55">
        <f t="shared" si="63"/>
        <v>25.020833333333346</v>
      </c>
      <c r="L250" s="54">
        <f>MIN(J$136:$J250)</f>
        <v>24.907663896583546</v>
      </c>
      <c r="M250" s="55">
        <f>MIN(K$136:$K250)</f>
        <v>25.020833333333346</v>
      </c>
      <c r="N250" s="24">
        <f t="shared" si="64"/>
        <v>-49.815327793167093</v>
      </c>
      <c r="O250" s="24">
        <f t="shared" si="65"/>
        <v>50.041666666666693</v>
      </c>
      <c r="P250" s="45"/>
      <c r="Q250" s="52">
        <f t="shared" si="78"/>
        <v>1</v>
      </c>
      <c r="R250" s="24">
        <f t="shared" si="66"/>
        <v>0</v>
      </c>
      <c r="S250" s="24">
        <f t="shared" si="67"/>
        <v>47.5</v>
      </c>
      <c r="T250" s="45"/>
      <c r="U250" s="36">
        <f t="shared" si="68"/>
        <v>0</v>
      </c>
      <c r="V250" s="36">
        <f t="shared" si="79"/>
        <v>19.728070175438596</v>
      </c>
      <c r="W250" s="24">
        <f t="shared" si="80"/>
        <v>19.728070175438596</v>
      </c>
      <c r="X250" s="24">
        <f t="shared" si="81"/>
        <v>27.771929824561404</v>
      </c>
      <c r="Y250" s="46"/>
      <c r="Z250" s="34">
        <v>0</v>
      </c>
      <c r="AA250" s="25">
        <f t="shared" si="69"/>
        <v>0</v>
      </c>
      <c r="AB250" s="10">
        <f t="shared" si="70"/>
        <v>0</v>
      </c>
      <c r="AC250" s="26">
        <f t="shared" si="71"/>
        <v>100</v>
      </c>
      <c r="AD250" s="47"/>
      <c r="AE250" s="26">
        <f t="shared" si="72"/>
        <v>0</v>
      </c>
      <c r="AF250" s="34">
        <v>0</v>
      </c>
      <c r="AG250" s="25">
        <f t="shared" si="73"/>
        <v>1</v>
      </c>
      <c r="AH250" s="10">
        <f t="shared" si="74"/>
        <v>0</v>
      </c>
      <c r="AI250" s="26">
        <f t="shared" si="75"/>
        <v>-100</v>
      </c>
      <c r="AJ250" s="47"/>
    </row>
    <row r="251" spans="2:36" ht="14.45">
      <c r="B251" s="22">
        <f t="shared" si="76"/>
        <v>0.163194444444444</v>
      </c>
      <c r="D251" s="60" t="s">
        <v>112</v>
      </c>
      <c r="F251" s="31">
        <v>0</v>
      </c>
      <c r="G251" s="31">
        <v>0</v>
      </c>
      <c r="H251" s="52">
        <f t="shared" si="77"/>
        <v>0.52675438596491264</v>
      </c>
      <c r="I251" s="44"/>
      <c r="J251" s="54">
        <f t="shared" si="62"/>
        <v>24.907663896583546</v>
      </c>
      <c r="K251" s="55">
        <f t="shared" si="63"/>
        <v>25.020833333333346</v>
      </c>
      <c r="L251" s="54">
        <f>MIN(J$136:$J251)</f>
        <v>24.907663896583546</v>
      </c>
      <c r="M251" s="55">
        <f>MIN(K$136:$K251)</f>
        <v>25.020833333333346</v>
      </c>
      <c r="N251" s="24">
        <f t="shared" si="64"/>
        <v>-49.815327793167093</v>
      </c>
      <c r="O251" s="24">
        <f t="shared" si="65"/>
        <v>50.041666666666693</v>
      </c>
      <c r="P251" s="45"/>
      <c r="Q251" s="52">
        <f t="shared" si="78"/>
        <v>1</v>
      </c>
      <c r="R251" s="24">
        <f t="shared" si="66"/>
        <v>0</v>
      </c>
      <c r="S251" s="24">
        <f t="shared" si="67"/>
        <v>47.5</v>
      </c>
      <c r="T251" s="45"/>
      <c r="U251" s="36">
        <f t="shared" si="68"/>
        <v>0</v>
      </c>
      <c r="V251" s="36">
        <f t="shared" si="79"/>
        <v>19.728070175438596</v>
      </c>
      <c r="W251" s="24">
        <f t="shared" si="80"/>
        <v>19.728070175438596</v>
      </c>
      <c r="X251" s="24">
        <f t="shared" si="81"/>
        <v>27.771929824561404</v>
      </c>
      <c r="Y251" s="46"/>
      <c r="Z251" s="34">
        <v>0</v>
      </c>
      <c r="AA251" s="25">
        <f t="shared" si="69"/>
        <v>0</v>
      </c>
      <c r="AB251" s="10">
        <f t="shared" si="70"/>
        <v>0</v>
      </c>
      <c r="AC251" s="26">
        <f t="shared" si="71"/>
        <v>100</v>
      </c>
      <c r="AD251" s="47"/>
      <c r="AE251" s="26">
        <f t="shared" si="72"/>
        <v>0</v>
      </c>
      <c r="AF251" s="34">
        <v>0</v>
      </c>
      <c r="AG251" s="25">
        <f t="shared" si="73"/>
        <v>1</v>
      </c>
      <c r="AH251" s="10">
        <f t="shared" si="74"/>
        <v>0</v>
      </c>
      <c r="AI251" s="26">
        <f t="shared" si="75"/>
        <v>-100</v>
      </c>
      <c r="AJ251" s="47"/>
    </row>
    <row r="252" spans="2:36" ht="14.45">
      <c r="B252" s="22">
        <f t="shared" si="76"/>
        <v>0.16388888888888845</v>
      </c>
      <c r="D252" s="60" t="s">
        <v>112</v>
      </c>
      <c r="F252" s="31">
        <v>0</v>
      </c>
      <c r="G252" s="31">
        <v>0</v>
      </c>
      <c r="H252" s="52">
        <f t="shared" si="77"/>
        <v>0.52675438596491264</v>
      </c>
      <c r="I252" s="44"/>
      <c r="J252" s="54">
        <f t="shared" si="62"/>
        <v>24.907663896583546</v>
      </c>
      <c r="K252" s="55">
        <f t="shared" si="63"/>
        <v>25.020833333333346</v>
      </c>
      <c r="L252" s="54">
        <f>MIN(J$136:$J252)</f>
        <v>24.907663896583546</v>
      </c>
      <c r="M252" s="55">
        <f>MIN(K$136:$K252)</f>
        <v>25.020833333333346</v>
      </c>
      <c r="N252" s="24">
        <f t="shared" si="64"/>
        <v>-49.815327793167093</v>
      </c>
      <c r="O252" s="24">
        <f t="shared" si="65"/>
        <v>50.041666666666693</v>
      </c>
      <c r="P252" s="45"/>
      <c r="Q252" s="52">
        <f t="shared" si="78"/>
        <v>1</v>
      </c>
      <c r="R252" s="24">
        <f t="shared" si="66"/>
        <v>0</v>
      </c>
      <c r="S252" s="24">
        <f t="shared" si="67"/>
        <v>47.5</v>
      </c>
      <c r="T252" s="45"/>
      <c r="U252" s="36">
        <f t="shared" si="68"/>
        <v>0</v>
      </c>
      <c r="V252" s="36">
        <f t="shared" si="79"/>
        <v>19.728070175438596</v>
      </c>
      <c r="W252" s="24">
        <f t="shared" si="80"/>
        <v>19.728070175438596</v>
      </c>
      <c r="X252" s="24">
        <f t="shared" si="81"/>
        <v>27.771929824561404</v>
      </c>
      <c r="Y252" s="46"/>
      <c r="Z252" s="34">
        <v>0</v>
      </c>
      <c r="AA252" s="25">
        <f t="shared" si="69"/>
        <v>0</v>
      </c>
      <c r="AB252" s="10">
        <f t="shared" si="70"/>
        <v>0</v>
      </c>
      <c r="AC252" s="26">
        <f t="shared" si="71"/>
        <v>100</v>
      </c>
      <c r="AD252" s="47"/>
      <c r="AE252" s="26">
        <f t="shared" si="72"/>
        <v>0</v>
      </c>
      <c r="AF252" s="34">
        <v>0</v>
      </c>
      <c r="AG252" s="25">
        <f t="shared" si="73"/>
        <v>1</v>
      </c>
      <c r="AH252" s="10">
        <f t="shared" si="74"/>
        <v>0</v>
      </c>
      <c r="AI252" s="26">
        <f t="shared" si="75"/>
        <v>-100</v>
      </c>
      <c r="AJ252" s="47"/>
    </row>
    <row r="253" spans="2:36" ht="14.45">
      <c r="B253" s="22">
        <f t="shared" si="76"/>
        <v>0.16458333333333289</v>
      </c>
      <c r="D253" s="60" t="s">
        <v>112</v>
      </c>
      <c r="F253" s="31">
        <v>0</v>
      </c>
      <c r="G253" s="31">
        <v>0</v>
      </c>
      <c r="H253" s="52">
        <f t="shared" si="77"/>
        <v>0.52675438596491264</v>
      </c>
      <c r="I253" s="44"/>
      <c r="J253" s="54">
        <f t="shared" si="62"/>
        <v>24.907663896583546</v>
      </c>
      <c r="K253" s="55">
        <f t="shared" si="63"/>
        <v>25.020833333333346</v>
      </c>
      <c r="L253" s="54">
        <f>MIN(J$136:$J253)</f>
        <v>24.907663896583546</v>
      </c>
      <c r="M253" s="55">
        <f>MIN(K$136:$K253)</f>
        <v>25.020833333333346</v>
      </c>
      <c r="N253" s="24">
        <f t="shared" si="64"/>
        <v>-49.815327793167093</v>
      </c>
      <c r="O253" s="24">
        <f t="shared" si="65"/>
        <v>50.041666666666693</v>
      </c>
      <c r="P253" s="45"/>
      <c r="Q253" s="52">
        <f t="shared" si="78"/>
        <v>1</v>
      </c>
      <c r="R253" s="24">
        <f t="shared" si="66"/>
        <v>0</v>
      </c>
      <c r="S253" s="24">
        <f t="shared" si="67"/>
        <v>47.5</v>
      </c>
      <c r="T253" s="45"/>
      <c r="U253" s="36">
        <f t="shared" si="68"/>
        <v>0</v>
      </c>
      <c r="V253" s="36">
        <f t="shared" si="79"/>
        <v>19.728070175438596</v>
      </c>
      <c r="W253" s="24">
        <f t="shared" si="80"/>
        <v>19.728070175438596</v>
      </c>
      <c r="X253" s="24">
        <f t="shared" si="81"/>
        <v>27.771929824561404</v>
      </c>
      <c r="Y253" s="46"/>
      <c r="Z253" s="34">
        <v>0</v>
      </c>
      <c r="AA253" s="25">
        <f t="shared" si="69"/>
        <v>0</v>
      </c>
      <c r="AB253" s="10">
        <f t="shared" si="70"/>
        <v>0</v>
      </c>
      <c r="AC253" s="26">
        <f t="shared" si="71"/>
        <v>100</v>
      </c>
      <c r="AD253" s="47"/>
      <c r="AE253" s="26">
        <f t="shared" si="72"/>
        <v>0</v>
      </c>
      <c r="AF253" s="34">
        <v>0</v>
      </c>
      <c r="AG253" s="25">
        <f t="shared" si="73"/>
        <v>1</v>
      </c>
      <c r="AH253" s="10">
        <f t="shared" si="74"/>
        <v>0</v>
      </c>
      <c r="AI253" s="26">
        <f t="shared" si="75"/>
        <v>-100</v>
      </c>
      <c r="AJ253" s="47"/>
    </row>
    <row r="254" spans="2:36" ht="14.45">
      <c r="B254" s="22">
        <f t="shared" si="76"/>
        <v>0.16527777777777733</v>
      </c>
      <c r="D254" s="60" t="s">
        <v>112</v>
      </c>
      <c r="F254" s="31">
        <v>0</v>
      </c>
      <c r="G254" s="31">
        <v>0</v>
      </c>
      <c r="H254" s="52">
        <f t="shared" si="77"/>
        <v>0.52675438596491264</v>
      </c>
      <c r="I254" s="44"/>
      <c r="J254" s="54">
        <f t="shared" si="62"/>
        <v>24.907663896583546</v>
      </c>
      <c r="K254" s="55">
        <f t="shared" si="63"/>
        <v>25.020833333333346</v>
      </c>
      <c r="L254" s="54">
        <f>MIN(J$136:$J254)</f>
        <v>24.907663896583546</v>
      </c>
      <c r="M254" s="55">
        <f>MIN(K$136:$K254)</f>
        <v>25.020833333333346</v>
      </c>
      <c r="N254" s="24">
        <f t="shared" si="64"/>
        <v>-49.815327793167093</v>
      </c>
      <c r="O254" s="24">
        <f t="shared" si="65"/>
        <v>50.041666666666693</v>
      </c>
      <c r="P254" s="45"/>
      <c r="Q254" s="52">
        <f t="shared" si="78"/>
        <v>1</v>
      </c>
      <c r="R254" s="24">
        <f t="shared" si="66"/>
        <v>0</v>
      </c>
      <c r="S254" s="24">
        <f t="shared" si="67"/>
        <v>47.5</v>
      </c>
      <c r="T254" s="45"/>
      <c r="U254" s="36">
        <f t="shared" si="68"/>
        <v>0</v>
      </c>
      <c r="V254" s="36">
        <f t="shared" si="79"/>
        <v>19.728070175438596</v>
      </c>
      <c r="W254" s="24">
        <f t="shared" si="80"/>
        <v>19.728070175438596</v>
      </c>
      <c r="X254" s="24">
        <f t="shared" si="81"/>
        <v>27.771929824561404</v>
      </c>
      <c r="Y254" s="46"/>
      <c r="Z254" s="34">
        <v>0</v>
      </c>
      <c r="AA254" s="25">
        <f t="shared" si="69"/>
        <v>0</v>
      </c>
      <c r="AB254" s="10">
        <f t="shared" si="70"/>
        <v>0</v>
      </c>
      <c r="AC254" s="26">
        <f t="shared" si="71"/>
        <v>100</v>
      </c>
      <c r="AD254" s="47"/>
      <c r="AE254" s="26">
        <f t="shared" si="72"/>
        <v>0</v>
      </c>
      <c r="AF254" s="34">
        <v>0</v>
      </c>
      <c r="AG254" s="25">
        <f t="shared" si="73"/>
        <v>1</v>
      </c>
      <c r="AH254" s="10">
        <f t="shared" si="74"/>
        <v>0</v>
      </c>
      <c r="AI254" s="26">
        <f t="shared" si="75"/>
        <v>-100</v>
      </c>
      <c r="AJ254" s="47"/>
    </row>
    <row r="255" spans="2:36" ht="14.45">
      <c r="B255" s="22">
        <f t="shared" si="76"/>
        <v>0.16597222222222177</v>
      </c>
      <c r="D255" s="60" t="s">
        <v>112</v>
      </c>
      <c r="F255" s="31">
        <v>0</v>
      </c>
      <c r="G255" s="31">
        <v>0</v>
      </c>
      <c r="H255" s="52">
        <f t="shared" si="77"/>
        <v>0.52675438596491264</v>
      </c>
      <c r="I255" s="44"/>
      <c r="J255" s="54">
        <f t="shared" si="62"/>
        <v>24.907663896583546</v>
      </c>
      <c r="K255" s="55">
        <f t="shared" si="63"/>
        <v>25.020833333333346</v>
      </c>
      <c r="L255" s="54">
        <f>MIN(J$136:$J255)</f>
        <v>24.907663896583546</v>
      </c>
      <c r="M255" s="55">
        <f>MIN(K$136:$K255)</f>
        <v>25.020833333333346</v>
      </c>
      <c r="N255" s="24">
        <f t="shared" si="64"/>
        <v>-49.815327793167093</v>
      </c>
      <c r="O255" s="24">
        <f t="shared" si="65"/>
        <v>50.041666666666693</v>
      </c>
      <c r="P255" s="45"/>
      <c r="Q255" s="52">
        <f t="shared" si="78"/>
        <v>1</v>
      </c>
      <c r="R255" s="24">
        <f t="shared" si="66"/>
        <v>0</v>
      </c>
      <c r="S255" s="24">
        <f t="shared" si="67"/>
        <v>47.5</v>
      </c>
      <c r="T255" s="45"/>
      <c r="U255" s="36">
        <f t="shared" si="68"/>
        <v>0</v>
      </c>
      <c r="V255" s="36">
        <f t="shared" si="79"/>
        <v>19.728070175438596</v>
      </c>
      <c r="W255" s="24">
        <f t="shared" si="80"/>
        <v>19.728070175438596</v>
      </c>
      <c r="X255" s="24">
        <f t="shared" si="81"/>
        <v>27.771929824561404</v>
      </c>
      <c r="Y255" s="46"/>
      <c r="Z255" s="34">
        <v>0</v>
      </c>
      <c r="AA255" s="25">
        <f t="shared" si="69"/>
        <v>0</v>
      </c>
      <c r="AB255" s="10">
        <f t="shared" si="70"/>
        <v>0</v>
      </c>
      <c r="AC255" s="26">
        <f t="shared" si="71"/>
        <v>100</v>
      </c>
      <c r="AD255" s="47"/>
      <c r="AE255" s="26">
        <f t="shared" si="72"/>
        <v>0</v>
      </c>
      <c r="AF255" s="34">
        <v>0</v>
      </c>
      <c r="AG255" s="25">
        <f t="shared" si="73"/>
        <v>1</v>
      </c>
      <c r="AH255" s="10">
        <f t="shared" si="74"/>
        <v>0</v>
      </c>
      <c r="AI255" s="26">
        <f t="shared" si="75"/>
        <v>-100</v>
      </c>
      <c r="AJ255" s="47"/>
    </row>
    <row r="256" spans="2:36" ht="14.45">
      <c r="B256" s="22">
        <f t="shared" si="76"/>
        <v>0.16666666666666621</v>
      </c>
      <c r="D256" s="60" t="s">
        <v>112</v>
      </c>
      <c r="F256" s="31">
        <v>0</v>
      </c>
      <c r="G256" s="31">
        <v>0</v>
      </c>
      <c r="H256" s="52">
        <f t="shared" si="77"/>
        <v>0.52675438596491264</v>
      </c>
      <c r="I256" s="44"/>
      <c r="J256" s="54">
        <f t="shared" si="62"/>
        <v>24.907663896583546</v>
      </c>
      <c r="K256" s="55">
        <f t="shared" si="63"/>
        <v>25.020833333333346</v>
      </c>
      <c r="L256" s="54">
        <f>MIN(J$136:$J256)</f>
        <v>24.907663896583546</v>
      </c>
      <c r="M256" s="55">
        <f>MIN(K$136:$K256)</f>
        <v>25.020833333333346</v>
      </c>
      <c r="N256" s="24">
        <f t="shared" si="64"/>
        <v>-49.815327793167093</v>
      </c>
      <c r="O256" s="24">
        <f t="shared" si="65"/>
        <v>50.041666666666693</v>
      </c>
      <c r="P256" s="45"/>
      <c r="Q256" s="52">
        <f t="shared" si="78"/>
        <v>1</v>
      </c>
      <c r="R256" s="24">
        <f t="shared" si="66"/>
        <v>0</v>
      </c>
      <c r="S256" s="24">
        <f t="shared" si="67"/>
        <v>47.5</v>
      </c>
      <c r="T256" s="45"/>
      <c r="U256" s="36">
        <f t="shared" si="68"/>
        <v>0</v>
      </c>
      <c r="V256" s="36">
        <f t="shared" si="79"/>
        <v>19.728070175438596</v>
      </c>
      <c r="W256" s="24">
        <f t="shared" si="80"/>
        <v>19.728070175438596</v>
      </c>
      <c r="X256" s="24">
        <f t="shared" si="81"/>
        <v>27.771929824561404</v>
      </c>
      <c r="Y256" s="46"/>
      <c r="Z256" s="34">
        <v>0</v>
      </c>
      <c r="AA256" s="25">
        <f t="shared" si="69"/>
        <v>0</v>
      </c>
      <c r="AB256" s="10">
        <f t="shared" si="70"/>
        <v>0</v>
      </c>
      <c r="AC256" s="26">
        <f t="shared" si="71"/>
        <v>100</v>
      </c>
      <c r="AD256" s="47"/>
      <c r="AE256" s="26">
        <f t="shared" si="72"/>
        <v>0</v>
      </c>
      <c r="AF256" s="34">
        <v>0</v>
      </c>
      <c r="AG256" s="25">
        <f t="shared" si="73"/>
        <v>1</v>
      </c>
      <c r="AH256" s="10">
        <f t="shared" si="74"/>
        <v>0</v>
      </c>
      <c r="AI256" s="26">
        <f t="shared" si="75"/>
        <v>-100</v>
      </c>
      <c r="AJ256" s="47"/>
    </row>
  </sheetData>
  <mergeCells count="16">
    <mergeCell ref="E21:E24"/>
    <mergeCell ref="D11:E11"/>
    <mergeCell ref="Z14:AJ14"/>
    <mergeCell ref="Z15:AD15"/>
    <mergeCell ref="AF15:AJ15"/>
    <mergeCell ref="E17:E20"/>
    <mergeCell ref="E49:E52"/>
    <mergeCell ref="E53:E56"/>
    <mergeCell ref="E57:E60"/>
    <mergeCell ref="E61:E64"/>
    <mergeCell ref="E25:E28"/>
    <mergeCell ref="E29:E32"/>
    <mergeCell ref="E33:E36"/>
    <mergeCell ref="E37:E40"/>
    <mergeCell ref="E41:E44"/>
    <mergeCell ref="E45:E48"/>
  </mergeCells>
  <conditionalFormatting sqref="A17:A136 J17:Y256 F17:H256">
    <cfRule type="expression" dxfId="5" priority="5">
      <formula>$A17="GC"</formula>
    </cfRule>
    <cfRule type="expression" dxfId="4" priority="6">
      <formula>$A17="X"</formula>
    </cfRule>
  </conditionalFormatting>
  <conditionalFormatting sqref="B17:C136 B137:B256">
    <cfRule type="expression" dxfId="3" priority="3">
      <formula>$AA17="GC"</formula>
    </cfRule>
    <cfRule type="expression" dxfId="2" priority="4">
      <formula>$AA17="X"</formula>
    </cfRule>
  </conditionalFormatting>
  <conditionalFormatting sqref="D11">
    <cfRule type="containsText" dxfId="1" priority="8" operator="containsText" text="Breach">
      <formula>NOT(ISERROR(SEARCH("Breach",D11)))</formula>
    </cfRule>
  </conditionalFormatting>
  <conditionalFormatting sqref="D11:E11">
    <cfRule type="containsText" dxfId="0" priority="7" operator="containsText" text="Ok">
      <formula>NOT(ISERROR(SEARCH("Ok",D11)))</formula>
    </cfRule>
  </conditionalFormatting>
  <dataValidations count="1">
    <dataValidation type="list" allowBlank="1" showInputMessage="1" showErrorMessage="1" sqref="AD17:AD256 AJ17:AJ256" xr:uid="{CEF20867-0A9D-44F7-B360-506376E2EC18}">
      <formula1>$J$2:$J$7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ec74c4c-1639-4502-8f90-b4ce03410dfb">
      <Terms xmlns="http://schemas.microsoft.com/office/infopath/2007/PartnerControls"/>
    </lcf76f155ced4ddcb4097134ff3c332f>
    <TaxCatchAll xmlns="cadce026-d35b-4a62-a2ee-1436bb44fb5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6D827E7FA3BF940826F8BFC00472608" ma:contentTypeVersion="18" ma:contentTypeDescription="Create a new document." ma:contentTypeScope="" ma:versionID="43d7c0f99278b13ffcba94fb9c66aba3">
  <xsd:schema xmlns:xsd="http://www.w3.org/2001/XMLSchema" xmlns:xs="http://www.w3.org/2001/XMLSchema" xmlns:p="http://schemas.microsoft.com/office/2006/metadata/properties" xmlns:ns2="dec74c4c-1639-4502-8f90-b4ce03410dfb" xmlns:ns3="97b6fe81-1556-4112-94ca-31043ca39b71" xmlns:ns4="cadce026-d35b-4a62-a2ee-1436bb44fb55" targetNamespace="http://schemas.microsoft.com/office/2006/metadata/properties" ma:root="true" ma:fieldsID="3fa0eeb5e3a14cf837f4ded2a7da305b" ns2:_="" ns3:_="" ns4:_="">
    <xsd:import namespace="dec74c4c-1639-4502-8f90-b4ce03410dfb"/>
    <xsd:import namespace="97b6fe81-1556-4112-94ca-31043ca39b71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bjectDetectorVersions" minOccurs="0"/>
                <xsd:element ref="ns2:lcf76f155ced4ddcb4097134ff3c332f" minOccurs="0"/>
                <xsd:element ref="ns4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c74c4c-1639-4502-8f90-b4ce03410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2a93f86f-df12-4503-be51-556605c1ee02}" ma:internalName="TaxCatchAll" ma:showField="CatchAllData" ma:web="97b6fe81-1556-4112-94ca-31043ca39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12829C0-BAE0-440D-AA11-983A329B26DB}"/>
</file>

<file path=customXml/itemProps2.xml><?xml version="1.0" encoding="utf-8"?>
<ds:datastoreItem xmlns:ds="http://schemas.openxmlformats.org/officeDocument/2006/customXml" ds:itemID="{2CAAE746-9BBD-434A-A86D-F6DB7DDD29CA}"/>
</file>

<file path=customXml/itemProps3.xml><?xml version="1.0" encoding="utf-8"?>
<ds:datastoreItem xmlns:ds="http://schemas.openxmlformats.org/officeDocument/2006/customXml" ds:itemID="{6AC0728A-CF6D-482B-850A-8C74313D55F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Chris  McLeod</dc:creator>
  <cp:keywords/>
  <dc:description/>
  <cp:lastModifiedBy>Lizzie Timmins (NESO)</cp:lastModifiedBy>
  <cp:revision/>
  <dcterms:created xsi:type="dcterms:W3CDTF">2024-02-02T09:39:54Z</dcterms:created>
  <dcterms:modified xsi:type="dcterms:W3CDTF">2025-04-16T13:49:56Z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0x010100D6D827E7FA3BF940826F8BFC00472608</vt:lpwstr>
  </property>
  <property fmtid="{D5CDD505-2E9C-101B-9397-08002B2CF9AE}" pid="3" name="MediaServiceImageTags">
    <vt:lpwstr/>
  </property>
</Properties>
</file>